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이한울\Desktop\"/>
    </mc:Choice>
  </mc:AlternateContent>
  <bookViews>
    <workbookView xWindow="0" yWindow="0" windowWidth="25200" windowHeight="11940"/>
  </bookViews>
  <sheets>
    <sheet name="부식류" sheetId="2" r:id="rId1"/>
    <sheet name="육류" sheetId="1" r:id="rId2"/>
    <sheet name="특수조건" sheetId="5" r:id="rId3"/>
  </sheets>
  <definedNames>
    <definedName name="_xlnm.Print_Area" localSheetId="0">부식류!$A$3:$AA$128</definedName>
    <definedName name="_xlnm.Print_Area" localSheetId="1">육류!$A$3:$AA$128</definedName>
    <definedName name="_xlnm.Print_Area" localSheetId="2">특수조건!$A$1:$J$44,특수조건!$A$46:$J$61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3" i="2"/>
  <c r="P10" i="1" l="1"/>
  <c r="P10" i="2"/>
  <c r="A125" i="2" l="1"/>
  <c r="K15" i="2"/>
  <c r="G15" i="2"/>
  <c r="K14" i="2"/>
  <c r="F14" i="2"/>
  <c r="A6" i="2" s="1"/>
  <c r="W11" i="2"/>
  <c r="N83" i="2" s="1"/>
  <c r="P11" i="2"/>
  <c r="O61" i="2" s="1"/>
  <c r="S10" i="2"/>
  <c r="K61" i="2" s="1"/>
  <c r="H61" i="2"/>
  <c r="D10" i="2" l="1"/>
  <c r="W10" i="2"/>
  <c r="I83" i="2" s="1"/>
  <c r="S11" i="2"/>
  <c r="R61" i="2" s="1"/>
  <c r="A125" i="1"/>
  <c r="K14" i="1"/>
  <c r="G14" i="1"/>
  <c r="F13" i="1"/>
  <c r="A6" i="1" s="1"/>
  <c r="K13" i="1"/>
  <c r="W11" i="1"/>
  <c r="N82" i="1" s="1"/>
  <c r="P11" i="1"/>
  <c r="H60" i="1"/>
  <c r="S10" i="1"/>
  <c r="K60" i="1" s="1"/>
  <c r="D10" i="1" l="1"/>
  <c r="W10" i="1"/>
  <c r="I82" i="1" s="1"/>
  <c r="S11" i="1"/>
  <c r="R60" i="1" s="1"/>
  <c r="O60" i="1"/>
</calcChain>
</file>

<file path=xl/comments1.xml><?xml version="1.0" encoding="utf-8"?>
<comments xmlns="http://schemas.openxmlformats.org/spreadsheetml/2006/main">
  <authors>
    <author>이한울</author>
  </authors>
  <commentList>
    <comment ref="F1" authorId="0" shapeId="0">
      <text>
        <r>
          <rPr>
            <sz val="9"/>
            <color indexed="81"/>
            <rFont val="돋움"/>
            <family val="3"/>
            <charset val="129"/>
          </rPr>
          <t>10~12시, 오후2~6시만 가능</t>
        </r>
      </text>
    </comment>
  </commentList>
</comments>
</file>

<file path=xl/comments2.xml><?xml version="1.0" encoding="utf-8"?>
<comments xmlns="http://schemas.openxmlformats.org/spreadsheetml/2006/main">
  <authors>
    <author>이한울</author>
  </authors>
  <commentList>
    <comment ref="F1" authorId="0" shapeId="0">
      <text>
        <r>
          <rPr>
            <sz val="9"/>
            <color indexed="81"/>
            <rFont val="돋움"/>
            <family val="3"/>
            <charset val="129"/>
          </rPr>
          <t>10~12시, 오후2~6시만 가능</t>
        </r>
      </text>
    </comment>
  </commentList>
</comments>
</file>

<file path=xl/sharedStrings.xml><?xml version="1.0" encoding="utf-8"?>
<sst xmlns="http://schemas.openxmlformats.org/spreadsheetml/2006/main" count="268" uniqueCount="137">
  <si>
    <t>육류구매 소액수의 전자견적 제출 공고</t>
    <phoneticPr fontId="1" type="noConversion"/>
  </si>
  <si>
    <t>1. 견적에 부치는 사항</t>
    <phoneticPr fontId="1" type="noConversion"/>
  </si>
  <si>
    <t>번호</t>
    <phoneticPr fontId="1" type="noConversion"/>
  </si>
  <si>
    <t>건명</t>
    <phoneticPr fontId="1" type="noConversion"/>
  </si>
  <si>
    <t>품명 및 수량</t>
    <phoneticPr fontId="1" type="noConversion"/>
  </si>
  <si>
    <t>품목별 설명서 참조</t>
    <phoneticPr fontId="1" type="noConversion"/>
  </si>
  <si>
    <t>입찰서 제출기간</t>
    <phoneticPr fontId="1" type="noConversion"/>
  </si>
  <si>
    <t>공고 마감 일자 :</t>
    <phoneticPr fontId="1" type="noConversion"/>
  </si>
  <si>
    <t>마감시간 :</t>
    <phoneticPr fontId="1" type="noConversion"/>
  </si>
  <si>
    <t>개찰일시</t>
    <phoneticPr fontId="1" type="noConversion"/>
  </si>
  <si>
    <t>~</t>
    <phoneticPr fontId="1" type="noConversion"/>
  </si>
  <si>
    <t>\</t>
    <phoneticPr fontId="1" type="noConversion"/>
  </si>
  <si>
    <t>2. 견적제출 및 계약방식</t>
    <phoneticPr fontId="1" type="noConversion"/>
  </si>
  <si>
    <t>3. 견적제출 참가자격</t>
    <phoneticPr fontId="1" type="noConversion"/>
  </si>
  <si>
    <t xml:space="preserve">가. </t>
    <phoneticPr fontId="1" type="noConversion"/>
  </si>
  <si>
    <r>
      <t>조달청국가종합전자조달(G2B)</t>
    </r>
    <r>
      <rPr>
        <sz val="11"/>
        <color theme="4" tint="-0.249977111117893"/>
        <rFont val="맑은 고딕"/>
        <family val="3"/>
        <charset val="129"/>
        <scheme val="minor"/>
      </rPr>
      <t>(http://g2b.go.kr)</t>
    </r>
    <r>
      <rPr>
        <sz val="11"/>
        <color theme="1"/>
        <rFont val="맑은 고딕"/>
        <family val="2"/>
        <charset val="129"/>
        <scheme val="minor"/>
      </rPr>
      <t>의 전자입찰방식에 의한 입찰입니다.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</si>
  <si>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제한적최저가 (낙찰하한율 90% 이상)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적용입니다.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</si>
  <si>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소액수의계약(총액)</t>
    </r>
    <r>
      <rPr>
        <sz val="11"/>
        <color theme="1"/>
        <rFont val="맑은 고딕"/>
        <family val="2"/>
        <charset val="129"/>
        <scheme val="minor"/>
      </rPr>
      <t xml:space="preserve"> 유형이며, </t>
    </r>
    <r>
      <rPr>
        <b/>
        <sz val="11"/>
        <color theme="1"/>
        <rFont val="맑은 고딕"/>
        <family val="3"/>
        <charset val="129"/>
        <scheme val="minor"/>
      </rPr>
      <t>지역제한(경북 구미)</t>
    </r>
    <r>
      <rPr>
        <sz val="11"/>
        <color theme="1"/>
        <rFont val="맑은 고딕"/>
        <family val="2"/>
        <charset val="129"/>
        <scheme val="minor"/>
      </rPr>
      <t>입니다.</t>
    </r>
    <phoneticPr fontId="1" type="noConversion"/>
  </si>
  <si>
    <t>다.</t>
    <phoneticPr fontId="1" type="noConversion"/>
  </si>
  <si>
    <r>
      <t>나.</t>
    </r>
    <r>
      <rPr>
        <b/>
        <sz val="11"/>
        <color rgb="FFFF0000"/>
        <rFont val="맑은 고딕"/>
        <family val="3"/>
        <charset val="129"/>
        <scheme val="minor"/>
      </rPr>
      <t/>
    </r>
    <phoneticPr fontId="1" type="noConversion"/>
  </si>
  <si>
    <t>가.</t>
    <phoneticPr fontId="1" type="noConversion"/>
  </si>
  <si>
    <t>본 건은 입찰 전 과정이 "G2B"를 통해 이루어집니다.</t>
    <phoneticPr fontId="1" type="noConversion"/>
  </si>
  <si>
    <t>라.</t>
    <phoneticPr fontId="1" type="noConversion"/>
  </si>
  <si>
    <t>마.</t>
    <phoneticPr fontId="1" type="noConversion"/>
  </si>
  <si>
    <t>본 물품구매는 청렴계약제 시행대상입니다.</t>
    <phoneticPr fontId="1" type="noConversion"/>
  </si>
  <si>
    <t>바.</t>
    <phoneticPr fontId="1" type="noConversion"/>
  </si>
  <si>
    <t>예정가격은 복수예정가격으로 결정됩니다.</t>
    <phoneticPr fontId="1" type="noConversion"/>
  </si>
  <si>
    <t>구매물품 내역</t>
    <phoneticPr fontId="1" type="noConversion"/>
  </si>
  <si>
    <t>납품기한:</t>
    <phoneticPr fontId="1" type="noConversion"/>
  </si>
  <si>
    <t>다.</t>
    <phoneticPr fontId="1" type="noConversion"/>
  </si>
  <si>
    <t>라.</t>
    <phoneticPr fontId="1" type="noConversion"/>
  </si>
  <si>
    <t>기초금액:</t>
    <phoneticPr fontId="1" type="noConversion"/>
  </si>
  <si>
    <t>나.</t>
    <phoneticPr fontId="1" type="noConversion"/>
  </si>
  <si>
    <t>지방자치단체를 당사자로 하는 계약에 관한 법률 시행령 제13조에 의한 자격을 갖추고, 지방자치단체 수의계약 운영요령(행정안전부 예규 제373호, 2011.09.15)에 의한 결격사유가 없어야 합니다.</t>
    <phoneticPr fontId="1" type="noConversion"/>
  </si>
  <si>
    <t>마.</t>
    <phoneticPr fontId="1" type="noConversion"/>
  </si>
  <si>
    <t>바.</t>
    <phoneticPr fontId="1" type="noConversion"/>
  </si>
  <si>
    <t>사.</t>
    <phoneticPr fontId="1" type="noConversion"/>
  </si>
  <si>
    <t>4. 현품 설명</t>
    <phoneticPr fontId="1" type="noConversion"/>
  </si>
  <si>
    <t>5. 견적서 제출</t>
    <phoneticPr fontId="1" type="noConversion"/>
  </si>
  <si>
    <t>가.</t>
    <phoneticPr fontId="1" type="noConversion"/>
  </si>
  <si>
    <t>본 입찰은 전자입찰로만 집행하며, 전자입찰서는 국가종합전자조달 시스템 홈페이지의 
전자입찰시스템을 이용하여 제출하여야 합니다.</t>
    <phoneticPr fontId="1" type="noConversion"/>
  </si>
  <si>
    <t>입찰서 제출기한:</t>
    <phoneticPr fontId="1" type="noConversion"/>
  </si>
  <si>
    <t>본 입찰은 지문인식 신원확인 입찰이 적용됩니다. 다만, 지문인식신원확인 입찰이 곤란한 자는 
국가종합전자조달시스템 전자입찰특별유의서 제10조 제1항 제6호 및 제7호의 절차에 따라 예외적으로 개인인증서에 의한 전자입찰서 제출이 가능합니다.</t>
    <phoneticPr fontId="1" type="noConversion"/>
  </si>
  <si>
    <r>
      <t>본 물품구매는 전자입찰방식으로 집행되므로 조달청 전자입찰 이용자등록을 필한자 이어야합니다. (전자입찰 미등록 업체인 경우에는 조달청 전자입찰 시스템가입 및 공인인증기관의 인증서를 받은후 입찰집행일 전일까지 국가종합전자조달시스템 홈페이지</t>
    </r>
    <r>
      <rPr>
        <sz val="11"/>
        <color theme="4" tint="-0.249977111117893"/>
        <rFont val="맑은 고딕"/>
        <family val="3"/>
        <charset val="129"/>
        <scheme val="minor"/>
      </rPr>
      <t>(http://g2b.go.kr)</t>
    </r>
    <r>
      <rPr>
        <sz val="11"/>
        <color theme="1"/>
        <rFont val="맑은 고딕"/>
        <family val="2"/>
        <charset val="129"/>
        <scheme val="minor"/>
      </rPr>
      <t>에 이용자 등록을 
하여야 합니다.</t>
    </r>
    <phoneticPr fontId="1" type="noConversion"/>
  </si>
  <si>
    <t>(제출기간 중에는 24시간 입찰서 제출이 가능합니다.)</t>
    <phoneticPr fontId="1" type="noConversion"/>
  </si>
  <si>
    <t>입찰서의 제출확인은 전자입찰시스템 웹 보낸문서함에서 하시기 바랍니다.</t>
    <phoneticPr fontId="1" type="noConversion"/>
  </si>
  <si>
    <t>한번 제출한 입찰서는 취소하거나 수정할수 없습니다. 단, 조달청 물품구매 전자입찰특별유의서 제10조에 따라 입찰취소를 신청한 경우 입찰집행관은 입찰서를 무효처리할수 있으며, 이 경우 취소의사를 표시한 입찰자는 당해입찰에 대하여 재입찰을 할수 없습니다.</t>
    <phoneticPr fontId="1" type="noConversion"/>
  </si>
  <si>
    <t>전자입찰시스템 또는 전송회신의 장애로 입찰연기의 경우 전자입찰시스템 장애발생이전에 유효하게 접수된 입찰서는 연기된 입찰에 유효하게 접수된 것으로 보며, 입찰서를 다시 제출할수 없습니다.</t>
    <phoneticPr fontId="1" type="noConversion"/>
  </si>
  <si>
    <t>견적제출에 참가하고자 하는 자는 지방자치단체를 당사자로 하는 계약에 관한 법률 시행령등의 
입찰관련법령 및 동시행규칙 제39조 제1항의 규정에 의한 물품구매전자입찰특별유의서, 입찰유의서, 계약일반조건 및 특수조건 등 기타 필요한 모든 사항에 관하여 입찰서 제출전에 완전히 숙지하여야 하며, 이를 숙지하지 못한 책임은 입찰자에게 있습니다.</t>
    <phoneticPr fontId="1" type="noConversion"/>
  </si>
  <si>
    <t>6. 입찰보증금</t>
    <phoneticPr fontId="1" type="noConversion"/>
  </si>
  <si>
    <t>지방자치단체를 당사자로 하는 계약에 관한 법률 시행령 제37조 제3항 및 제4항에 의거 모든 입찰참가자에게 입찰보증금납부를 면제하며, 입찰보증금지급확약서의 제출은 입찰보증금지급확약내용이 기재된 전자입찰서의 제출로 갈음합니다.</t>
    <phoneticPr fontId="1" type="noConversion"/>
  </si>
  <si>
    <t>입찰보증금의 국고귀속은 지방자치단체를 당사자로 하는 계약에 관한 법률시행령 제38조의 규정에 의합니다.</t>
    <phoneticPr fontId="1" type="noConversion"/>
  </si>
  <si>
    <t>7. 개찰</t>
    <phoneticPr fontId="1" type="noConversion"/>
  </si>
  <si>
    <t>가. 입찰집행(개찰)일시:</t>
    <phoneticPr fontId="1" type="noConversion"/>
  </si>
  <si>
    <t>입찰집행(개찰)일시:</t>
    <phoneticPr fontId="1" type="noConversion"/>
  </si>
  <si>
    <t>8. 예정가격 및 낙찰자 결정</t>
    <phoneticPr fontId="1" type="noConversion"/>
  </si>
  <si>
    <t>예정가격 작성은 '지방자치단체 원가계산 및 예정가격 작성요령'(행정안전부 예규 제374호, 2011.09.14)에 의거 기초금액의 ±3% 범위내에서 서로 다른 15개의 복수예비가격을 작성하고, 입찰참가자 전원이 2개씩 추첨한 번호 중 가장 많이 선택된 4개의 복수예비가격을 산술평균한 금액을 예정가격으로 결정한다.</t>
    <phoneticPr fontId="1" type="noConversion"/>
  </si>
  <si>
    <t>동일가격 견적인 경우는 지방자치단체를 당사자로 하는 계약에 관한 법률 시행령 제48조에 의거 추첨에 의하여 낙찰자를 결정한다.</t>
    <phoneticPr fontId="1" type="noConversion"/>
  </si>
  <si>
    <t>9. 입찰의 무효</t>
    <phoneticPr fontId="1" type="noConversion"/>
  </si>
  <si>
    <t>지방자치단체를 당사자로 하는 계약에 관한 법률 시행령 제39조 제4항, 동 시행규칙 제42조, 물품구매입찰유의서 제12조 규정에 의합니다.</t>
    <phoneticPr fontId="1" type="noConversion"/>
  </si>
  <si>
    <t>전자입찰서가 제출마감시간까지 국가종합전자조달(G2B)문서서버에 도착하지 않았거나, 컴퓨터인식불능으로 인한 입찰서는 무효로 처리합니다.</t>
    <phoneticPr fontId="1" type="noConversion"/>
  </si>
  <si>
    <t>10. 청렴계약 이행</t>
    <phoneticPr fontId="1" type="noConversion"/>
  </si>
  <si>
    <t>본 물품구매는 청렴계약제 시행대상이므로 청렴계약입찰특별유의서 제2조 제1항에 의거 청렴계약이행각서(업체 제출용)를 제출하여야 합니다.</t>
    <phoneticPr fontId="1" type="noConversion"/>
  </si>
  <si>
    <t>제출방법: 입찰에 참여하는 모든 업체는 동 특별유의서 제2조 제1항에 의거 청렴계약이행각서를 제출한것으로 간주합니다.</t>
    <phoneticPr fontId="1" type="noConversion"/>
  </si>
  <si>
    <t>11. 기타 참고사항</t>
    <phoneticPr fontId="1" type="noConversion"/>
  </si>
  <si>
    <t>입찰에 참가하는 자는 입찰공고조건, 물품구매입찰유의서, 물품구매계약일반조건, 물품구매계약특수조건, 물품구매전자입찰특별유의서, 공공입찰통합관리시스템 입찰자용 이용약관 및 기타 입찰에 필요한 모든 사항을 숙지하여야하며, 숙지하지 못하여 발생하는 책임은 입찰자에게 있습니다.</t>
    <phoneticPr fontId="1" type="noConversion"/>
  </si>
  <si>
    <t>전자입찰참가 희망업체의 전산장비 준비부족 등의 사유로 전자입찰등록 및 투찰이 곤란한 경우에는 투찰시간 마감 24시간 이전에 조달청 전자입찰 콜센터(☎1588-0800)로 문의하여 주시기 바라며, 문의를 하지않아 발생되는 모든 책임은 입찰참가자에게 있습니다.</t>
    <phoneticPr fontId="1" type="noConversion"/>
  </si>
  <si>
    <r>
      <t>본 공고는 국가종합전자조달 시스템 홈페이지</t>
    </r>
    <r>
      <rPr>
        <sz val="11"/>
        <color theme="4" tint="-0.249977111117893"/>
        <rFont val="맑은 고딕"/>
        <family val="3"/>
        <charset val="129"/>
        <scheme val="minor"/>
      </rPr>
      <t>(http://www.g2b.go.kr)</t>
    </r>
    <r>
      <rPr>
        <sz val="11"/>
        <color theme="1"/>
        <rFont val="맑은 고딕"/>
        <family val="2"/>
        <charset val="129"/>
        <scheme val="minor"/>
      </rPr>
      <t>의 '입찰정보-물품-공고현황'에도 게재되니 이용하시기 바랍니다.</t>
    </r>
    <phoneticPr fontId="1" type="noConversion"/>
  </si>
  <si>
    <r>
      <t>입찰결과에 대한 정보는 국가종합전자조달</t>
    </r>
    <r>
      <rPr>
        <sz val="11"/>
        <color theme="4" tint="-0.249977111117893"/>
        <rFont val="맑은 고딕"/>
        <family val="3"/>
        <charset val="129"/>
        <scheme val="minor"/>
      </rPr>
      <t>(http://www.g2b.go.kr)</t>
    </r>
    <r>
      <rPr>
        <sz val="11"/>
        <color theme="1"/>
        <rFont val="맑은 고딕"/>
        <family val="2"/>
        <charset val="129"/>
        <scheme val="minor"/>
      </rPr>
      <t>의 '입찰정보-물품-개찰결과'를 이용하시기 바랍니다.</t>
    </r>
    <phoneticPr fontId="1" type="noConversion"/>
  </si>
  <si>
    <t>본 입찰의 무자격자가 고의로 무효의 입찰을 하거나, 낙찰자가 정당한 사유없이 계약체결 또는 
이행을 하지않을 경우 지방자치단체를 당사자로 하는 계약에 관한 법률시행령 제92조 규정에 의거 
부정당업자로 제재 처분합니다.</t>
    <phoneticPr fontId="1" type="noConversion"/>
  </si>
  <si>
    <t>본 입찰은 '지문인식 신원확인 입찰'이 적용되므로 개인인증서를 보유한 대표자 또는 입찰대리인은 
국가종합전자조달시스템 전자입찰특별유의서 제10조 제1항 제5호에 따라 미리 지문정보를 등록하여야 전자입찰서 제출이 가능합니다.</t>
    <phoneticPr fontId="1" type="noConversion"/>
  </si>
  <si>
    <r>
      <t xml:space="preserve">지방자치단체를 당사자로 하는 계약에 관한 법률 시행령 제 13조 및 동법시행규칙 제14조에 의한 
유자격업체로서 주된 영업장을 </t>
    </r>
    <r>
      <rPr>
        <b/>
        <u/>
        <sz val="11"/>
        <color theme="1"/>
        <rFont val="맑은 고딕"/>
        <family val="3"/>
        <charset val="129"/>
        <scheme val="minor"/>
      </rPr>
      <t>경상북도 구미시</t>
    </r>
    <r>
      <rPr>
        <sz val="11"/>
        <color theme="1"/>
        <rFont val="맑은 고딕"/>
        <family val="2"/>
        <charset val="129"/>
        <scheme val="minor"/>
      </rPr>
      <t>에 두고 당해 입찰 목적물의 운반에 필요한 냉동탑차, 사무실(점표)을 보유 또는 임차하고 있는 자.</t>
    </r>
    <phoneticPr fontId="1" type="noConversion"/>
  </si>
  <si>
    <t>축산물가공처리법' 제9조 제2항 및 제3항에 따라 위해요소중점관리기준(HACCP)적용 도축장에서 
처리된 식육으로 하며, 위해요소중점관리기준(HACCP) 적용작업장으로 지정받은 축산물가공장 또는 식육포장처리장에서 처리된 축산물이어야 합니다.</t>
    <phoneticPr fontId="1" type="noConversion"/>
  </si>
  <si>
    <r>
      <rPr>
        <b/>
        <sz val="11"/>
        <color theme="4" tint="-0.249977111117893"/>
        <rFont val="맑은 고딕"/>
        <family val="3"/>
        <charset val="129"/>
        <scheme val="minor"/>
      </rPr>
      <t xml:space="preserve">예정가격 이하로서 예정가격 대비 </t>
    </r>
    <r>
      <rPr>
        <b/>
        <sz val="11"/>
        <color rgb="FFFF0000"/>
        <rFont val="맑은 고딕"/>
        <family val="3"/>
        <charset val="129"/>
        <scheme val="minor"/>
      </rPr>
      <t>낙찰하한율(90%)이상</t>
    </r>
    <r>
      <rPr>
        <b/>
        <sz val="11"/>
        <color theme="4" tint="-0.249977111117893"/>
        <rFont val="맑은 고딕"/>
        <family val="3"/>
        <charset val="129"/>
        <scheme val="minor"/>
      </rPr>
      <t>으로 견적서를 제출한 자 중 최저가격으로 
제출한 자 순서</t>
    </r>
    <r>
      <rPr>
        <sz val="11"/>
        <color theme="1"/>
        <rFont val="맑은 고딕"/>
        <family val="2"/>
        <charset val="129"/>
        <scheme val="minor"/>
      </rPr>
      <t>로 지방자치단체 수의계약 운영요령(행정안전부 예규 제373호,2011.09.14)에 의거 
계약상대자를 결정하며, 동 요령에 명시된 결격사유 중 어느하나에도 해당되지 않는 자를 계약상대자로 결정합니다.</t>
    </r>
    <phoneticPr fontId="1" type="noConversion"/>
  </si>
  <si>
    <t>낙찰대상자로 선정된 업체는 대표자가 청렴이행각서를 서명하여 본교 분임경리관에게 계약체결시 
제출하여야 합니다.</t>
    <phoneticPr fontId="1" type="noConversion"/>
  </si>
  <si>
    <t xml:space="preserve"> 시장조사금액 :</t>
    <phoneticPr fontId="1" type="noConversion"/>
  </si>
  <si>
    <t xml:space="preserve"> 공고 개시 시간 :</t>
    <phoneticPr fontId="1" type="noConversion"/>
  </si>
  <si>
    <t>부식구매 소액수의 전자견적 제출 공고</t>
    <phoneticPr fontId="1" type="noConversion"/>
  </si>
  <si>
    <t>납품방법:  일일 발주서에 따른 분할 납품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</si>
  <si>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최저가낙찰자결정 방식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적용입니다.</t>
    </r>
    <phoneticPr fontId="1" type="noConversion"/>
  </si>
  <si>
    <t>지방자치단체 수의계약 운용요령'(행정안전부예규 제404호(2012.03.22)에 의한 나라장터시스템을 이용하여 2인 이상으로부터 견적서를 제출받는 소액수의계약 및 전자계약 대상입니다.</t>
    <phoneticPr fontId="1" type="noConversion"/>
  </si>
  <si>
    <r>
      <t>식품위생법시행령 제21조 제5호에 의한 집단급식소 식품판매업신고를 필한 업체, 식품위생법 시행령 및 동법 시행규칙 개정에 의한 '</t>
    </r>
    <r>
      <rPr>
        <b/>
        <sz val="11"/>
        <color theme="4" tint="-0.249977111117893"/>
        <rFont val="맑은 고딕"/>
        <family val="3"/>
        <charset val="129"/>
        <scheme val="minor"/>
      </rPr>
      <t>집단급식소 식품판매업 영업신고</t>
    </r>
    <r>
      <rPr>
        <sz val="11"/>
        <color theme="1"/>
        <rFont val="맑은 고딕"/>
        <family val="2"/>
        <charset val="129"/>
        <scheme val="minor"/>
      </rPr>
      <t>'를 완료하고 영업신고증을 제출할수 있는 업체여야 합니다.</t>
    </r>
    <phoneticPr fontId="1" type="noConversion"/>
  </si>
  <si>
    <t>차량 보험 및 영업배상책임보험 가입된 자(1인당 1천만원 이상, 1사고당 1억원 이상)이면서 지방세, 국세완납증명서를 제시할수 있는 자여야 합니다.</t>
    <phoneticPr fontId="1" type="noConversion"/>
  </si>
  <si>
    <t>아.</t>
    <phoneticPr fontId="1" type="noConversion"/>
  </si>
  <si>
    <t>행정처분(영업정지, 품목제조정지, 과징금, 과태료, 벌금) 만료일로부터 3개월 경과하지않은 자 또는 해당기관으로부터 고발조치 중인 자는 입찰에 참여할수 없습니다.</t>
    <phoneticPr fontId="1" type="noConversion"/>
  </si>
  <si>
    <r>
      <rPr>
        <b/>
        <sz val="11"/>
        <color theme="4" tint="-0.249977111117893"/>
        <rFont val="맑은 고딕"/>
        <family val="3"/>
        <charset val="129"/>
        <scheme val="minor"/>
      </rPr>
      <t xml:space="preserve">예정가격 이하로서 </t>
    </r>
    <r>
      <rPr>
        <b/>
        <sz val="11"/>
        <color rgb="FFFF0000"/>
        <rFont val="맑은 고딕"/>
        <family val="3"/>
        <charset val="129"/>
        <scheme val="minor"/>
      </rPr>
      <t>최저가격으로 제출한 자</t>
    </r>
    <r>
      <rPr>
        <b/>
        <sz val="11"/>
        <color theme="4" tint="-0.249977111117893"/>
        <rFont val="맑은 고딕"/>
        <family val="3"/>
        <charset val="129"/>
        <scheme val="minor"/>
      </rPr>
      <t xml:space="preserve"> 순서</t>
    </r>
    <r>
      <rPr>
        <sz val="11"/>
        <color theme="1"/>
        <rFont val="맑은 고딕"/>
        <family val="2"/>
        <charset val="129"/>
        <scheme val="minor"/>
      </rPr>
      <t>로 지방자치단체 수의계약 운영요령(행정안전부 예규 제373호,2011.09.14)에 의거 계약상대자를 결정하며, 동 요령에 명시된 결격사유 중 어느하나에도 해당되지 않는 자를 계약상대자로 결정합니다.</t>
    </r>
    <phoneticPr fontId="1" type="noConversion"/>
  </si>
  <si>
    <t>13:30</t>
    <phoneticPr fontId="1" type="noConversion"/>
  </si>
  <si>
    <t>2014-04-28</t>
    <phoneticPr fontId="1" type="noConversion"/>
  </si>
  <si>
    <t>10:00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</si>
  <si>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제2조(용어의 정의)</t>
    </r>
    <r>
      <rPr>
        <sz val="11"/>
        <color theme="1"/>
        <rFont val="맑은 고딕"/>
        <family val="3"/>
        <charset val="129"/>
        <scheme val="minor"/>
      </rPr>
      <t xml:space="preserve"> 이 조건에서 사용하는 용어의 정의는 다음과 같다.</t>
    </r>
    <phoneticPr fontId="1" type="noConversion"/>
  </si>
  <si>
    <t>① “수요기관“이라 함은 계약된 물품을 계약상대자로부터 물품을 인수할 기관을 말한다.</t>
    <phoneticPr fontId="1" type="noConversion"/>
  </si>
  <si>
    <t>② “검수”라 함은 계약목적물이 손상 또는 훼손품이 없고 납품서류상의 수량대로 납품 되었는지 
    여부를 물품출납 공무원이 확인하는 것을 말한다.</t>
    <phoneticPr fontId="1" type="noConversion"/>
  </si>
  <si>
    <t xml:space="preserve"> ③ 계약상대자는 농․수․축산물 위생관리법을 정확히 준수하여 급식상의 유해를 사전에 방지할 수 있도록 
     하여야 하며, 신선도가 유지된 물품을 납품하여야 한다.</t>
    <phoneticPr fontId="1" type="noConversion"/>
  </si>
  <si>
    <t xml:space="preserve"> ② 품질의 평가 즉, 검수 평가는 수요기관의 판단에 따라야 한다.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</si>
  <si>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제4조(식품 등의 취급)</t>
    </r>
    <r>
      <rPr>
        <sz val="11"/>
        <color theme="1"/>
        <rFont val="맑은 고딕"/>
        <family val="2"/>
        <charset val="129"/>
        <scheme val="minor"/>
      </rPr>
      <t xml:space="preserve"> ① 계약상대자는 식품을 납품하여 질병이나 사고가 발생 시 모든 민․형사상 책임을 
 진다</t>
    </r>
    <phoneticPr fontId="1" type="noConversion"/>
  </si>
  <si>
    <t xml:space="preserve"> ④ 납품자는 위생적인 복장으로 식품을 취급하여야 하며, 납품 시 수요기관의 지시를 따라야 한다.
     (위생복, 위생장화, 위생모착용)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</si>
  <si>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제5조(계약의 해지) </t>
    </r>
    <r>
      <rPr>
        <sz val="11"/>
        <color theme="1"/>
        <rFont val="맑은 고딕"/>
        <family val="2"/>
        <charset val="129"/>
        <scheme val="minor"/>
      </rPr>
      <t>납품자는 다음 각 호의 1에 해당하는 행위를 하였을 경우 수요기관(업무담당자 및 
 관계자)이 납품자에게 3회 이상 반품 또는 경고하여도 이를 시정하지 아니하였을 때는 서류상의 통지로써 
 계약을 해지하기로 한다.</t>
    </r>
    <phoneticPr fontId="1" type="noConversion"/>
  </si>
  <si>
    <t>① 식품에 유해한 물질이 혼합된 사실이 밝혀졌을 경우</t>
    <phoneticPr fontId="1" type="noConversion"/>
  </si>
  <si>
    <t>② 물품이 현품 설명한 기준에 부적합하여 3회 이상 반품 처리된 때</t>
    <phoneticPr fontId="1" type="noConversion"/>
  </si>
  <si>
    <t>③ 규격(품질, 양) 미달의 물품이 납품되었을 경우</t>
    <phoneticPr fontId="1" type="noConversion"/>
  </si>
  <si>
    <t>④ 유통기한이 경과된 물품이 납품되었을 경우</t>
    <phoneticPr fontId="1" type="noConversion"/>
  </si>
  <si>
    <t>⑤ 지정된 시간과 장소에 물품이 납품되지 않을 경우</t>
    <phoneticPr fontId="1" type="noConversion"/>
  </si>
  <si>
    <t>⑥ 물품 납품 시 위생적이고 안전한 상태로 운송하지 않을 경우</t>
    <phoneticPr fontId="1" type="noConversion"/>
  </si>
  <si>
    <t>⑦ 냉장․냉동 탑차 가동하여 운송하며 온도기록지 제출, 위생복 착용</t>
    <phoneticPr fontId="1" type="noConversion"/>
  </si>
  <si>
    <t>⑧ 1차 물품에 있어서 원산지표기를 하지 않을 경우</t>
    <phoneticPr fontId="1" type="noConversion"/>
  </si>
  <si>
    <t>⑨ 기타 수요기관이 정당하게 시정 요구하는 사항을 이행하지 않을 경우</t>
    <phoneticPr fontId="1" type="noConversion"/>
  </si>
  <si>
    <t xml:space="preserve"> ② 또한 무리한 경쟁으로 인한 저가입찰로 중간에 납품을 포기하거나, ①과 같은 사례가 발생할 경우 
 국가를 당사자로 하는 계약에 관한 법률 제27조 및 동법 시행령 제76조에 의거 부정당 업체로 제재 조치를
 가할 수 있다.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</si>
  <si>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제7조(변경계약) </t>
    </r>
    <r>
      <rPr>
        <sz val="11"/>
        <color theme="1"/>
        <rFont val="맑은 고딕"/>
        <family val="3"/>
        <charset val="129"/>
        <scheme val="minor"/>
      </rPr>
      <t>계약서상의 물품수량은 급식인원의 변동이 없는 경우의 물품수량이므로 수요기관의 
 사정으로 인하여 물량을 가감할 수 있으며, 추가된 물량에 대한 단가는 계약시 제출하는 산출내역서의 
 품목별 단가에 준하며, 추가품목에 대해서는 가장최근의 시장 물가조사서에 준한다.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</si>
  <si>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제8조(급식일정의 변경 및 취소)</t>
    </r>
    <r>
      <rPr>
        <sz val="11"/>
        <color theme="1"/>
        <rFont val="맑은 고딕"/>
        <family val="2"/>
        <charset val="129"/>
        <scheme val="minor"/>
      </rPr>
      <t xml:space="preserve"> 수요기관의 부득이한 사정으로 급식 일정이 변경될 경우 사전에 
 계약상대자에게 전신수단이나 서면으로 일정변경 및 취소를 통보할 수 있다.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</si>
  <si>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제9조(급식품의 품질 및 감액조치) </t>
    </r>
    <r>
      <rPr>
        <sz val="11"/>
        <color theme="1"/>
        <rFont val="맑은 고딕"/>
        <family val="2"/>
        <charset val="129"/>
        <scheme val="minor"/>
      </rPr>
      <t>①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급식품의 품질은 현품 설명서의 품목별 물품규격에 의한다.</t>
    </r>
    <phoneticPr fontId="1" type="noConversion"/>
  </si>
  <si>
    <t xml:space="preserve"> ② 납품한 급식품의 품질이 규격이하일 경우나 계약조건과 상이한 경우 계약된 금액의 50％이내에서 
     감액 조정할 수 있다.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</si>
  <si>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제10조(기타)</t>
    </r>
    <r>
      <rPr>
        <sz val="11"/>
        <color theme="1"/>
        <rFont val="맑은 고딕"/>
        <family val="2"/>
        <charset val="129"/>
        <scheme val="minor"/>
      </rPr>
      <t xml:space="preserve"> ① 납품한 물건의 포장용기는 납품당일 을이 반드시 수거토록 한다.
 ② 전처리된 야채(씻은 당근, 깐생강, 깐마늘 등)의 경우 식품의 안전성을 보장하기 위하여 반드시 10℃ 
     이하로 입고시키도록 한다.</t>
    </r>
    <phoneticPr fontId="1" type="noConversion"/>
  </si>
  <si>
    <t xml:space="preserve"> ③ 냉동식품의 경우 녹은 흔적이 없도록 한다.</t>
    <phoneticPr fontId="1" type="noConversion"/>
  </si>
  <si>
    <t xml:space="preserve"> ④ 냉장식품은 10℃이하로 입고시키도록 한다.</t>
    <phoneticPr fontId="1" type="noConversion"/>
  </si>
  <si>
    <t xml:space="preserve"> ⑤ 포장지로 박스를 사용하는 경우, 박스 무게를 제외한 양을 입고량으로 간주한다.</t>
    <phoneticPr fontId="1" type="noConversion"/>
  </si>
  <si>
    <t xml:space="preserve"> ⑥ 유전자검사 관련 제반 수수료는 납품업체가 전액 부담한다.</t>
    <phoneticPr fontId="1" type="noConversion"/>
  </si>
  <si>
    <t xml:space="preserve"> ⑦ 외부에 얼음이나 물을 넣어 운반하는 제품의 경우, 1차적으로 제품을 포장하고 그 외부에 물이나 
     얼음을 포장하여 운반토록 한다.</t>
    <phoneticPr fontId="1" type="noConversion"/>
  </si>
  <si>
    <t xml:space="preserve"> ⑧ 냉동탑차의 경우 반드시 당일 물품을 납품한 후 차량내부를 세척, 소독하도록 한다. </t>
    <phoneticPr fontId="1" type="noConversion"/>
  </si>
  <si>
    <t xml:space="preserve"> ⑨ 물품납품시 탑차 내부에 온도계를 비치하여, 검수 시작과 동시에 영양사가 내부온도 10℃이하임을 
     확인할 수 있도록 한다.</t>
    <phoneticPr fontId="1" type="noConversion"/>
  </si>
  <si>
    <t xml:space="preserve"> ⑩ 납품자는 영양사가 검수를 시작하기 전에 탑차문을 열지 않도록 하며, 납품 시 반드시 물품을 검수대에
     올려서 바닥에 방치되는 일이 없도록 한다.</t>
    <phoneticPr fontId="1" type="noConversion"/>
  </si>
  <si>
    <t xml:space="preserve"> ⑪ 규격에 원산지를 표기하지 않은 제품은 모두 국산으로 하되 최상품으로 입고한다.</t>
    <phoneticPr fontId="1" type="noConversion"/>
  </si>
  <si>
    <t xml:space="preserve"> ⑫ 모든 축산품에는 축산물품질관리법 제3장 제15조1항~3항에 의거하여 원산지표기를 하도록 한다.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</si>
  <si>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제3조(납품 및 검수) </t>
    </r>
    <r>
      <rPr>
        <sz val="11"/>
        <color theme="1"/>
        <rFont val="맑은 고딕"/>
        <family val="2"/>
        <charset val="129"/>
        <scheme val="minor"/>
      </rPr>
      <t>①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납품 물품은 지정기일 내 계약 담당 공무원이 발급하는 물품구매 요구서에 의거 
 </t>
    </r>
    <r>
      <rPr>
        <b/>
        <sz val="11"/>
        <color rgb="FFFF0000"/>
        <rFont val="맑은 고딕"/>
        <family val="3"/>
        <charset val="129"/>
        <scheme val="minor"/>
      </rPr>
      <t>08:40에 수요기관의 급식소에 납품</t>
    </r>
    <r>
      <rPr>
        <sz val="11"/>
        <color theme="1"/>
        <rFont val="맑은 고딕"/>
        <family val="2"/>
        <charset val="129"/>
        <scheme val="minor"/>
      </rPr>
      <t xml:space="preserve">하여야 한다. </t>
    </r>
    <phoneticPr fontId="1" type="noConversion"/>
  </si>
  <si>
    <r>
      <t xml:space="preserve"> ② “검수”시 납품 물품이 요구서규격과 상이하거나 부실하여 재납품 지시하였을 경우</t>
    </r>
    <r>
      <rPr>
        <b/>
        <sz val="11"/>
        <color rgb="FFFF0000"/>
        <rFont val="맑은 고딕"/>
        <family val="3"/>
        <charset val="129"/>
        <scheme val="minor"/>
      </rPr>
      <t xml:space="preserve"> 10:00 까지 재납품</t>
    </r>
    <r>
      <rPr>
        <sz val="11"/>
        <color theme="1"/>
        <rFont val="맑은 고딕"/>
        <family val="2"/>
        <charset val="129"/>
        <scheme val="minor"/>
      </rPr>
      <t xml:space="preserve">
     하여야 한다.</t>
    </r>
    <phoneticPr fontId="1" type="noConversion"/>
  </si>
  <si>
    <t>부식</t>
    <phoneticPr fontId="1" type="noConversion"/>
  </si>
  <si>
    <t>육류</t>
    <phoneticPr fontId="1" type="noConversion"/>
  </si>
  <si>
    <t>납품현장:  OO고등학교 급식소내</t>
    <phoneticPr fontId="1" type="noConversion"/>
  </si>
  <si>
    <r>
      <t xml:space="preserve">개찰장소: </t>
    </r>
    <r>
      <rPr>
        <b/>
        <sz val="11"/>
        <color theme="4" tint="-0.249977111117893"/>
        <rFont val="맑은 고딕"/>
        <family val="2"/>
        <charset val="129"/>
        <scheme val="minor"/>
      </rPr>
      <t>OO</t>
    </r>
    <r>
      <rPr>
        <b/>
        <sz val="11"/>
        <color theme="4" tint="-0.249977111117893"/>
        <rFont val="맑은 고딕"/>
        <family val="3"/>
        <charset val="129"/>
        <scheme val="minor"/>
      </rPr>
      <t>고등학교 입찰집행관 PC</t>
    </r>
    <phoneticPr fontId="1" type="noConversion"/>
  </si>
  <si>
    <t>OO고등학교장</t>
    <phoneticPr fontId="1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</si>
  <si>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별도의 현품설명은 없으며, 반드시 붙임 구매목록 첨부파일을 숙지한후 견적서 제출에 참여하시기 
바라며, 숙지하지 못한 책임은 견적 제출자에 있습니다.
 공고기간 중 규격서 및 내역서 등에 대하여 문의사항이 있으면 </t>
    </r>
    <r>
      <rPr>
        <b/>
        <sz val="11"/>
        <color theme="1"/>
        <rFont val="맑은 고딕"/>
        <family val="3"/>
        <charset val="129"/>
        <scheme val="minor"/>
      </rPr>
      <t>급식실(☎123-4567)</t>
    </r>
    <r>
      <rPr>
        <sz val="11"/>
        <color theme="1"/>
        <rFont val="맑은 고딕"/>
        <family val="2"/>
        <charset val="129"/>
        <scheme val="minor"/>
      </rPr>
      <t xml:space="preserve"> 또는 
</t>
    </r>
    <r>
      <rPr>
        <b/>
        <sz val="11"/>
        <color theme="1"/>
        <rFont val="맑은 고딕"/>
        <family val="3"/>
        <charset val="129"/>
        <scheme val="minor"/>
      </rPr>
      <t>행정실(☎123-4567)</t>
    </r>
    <r>
      <rPr>
        <sz val="11"/>
        <color theme="1"/>
        <rFont val="맑은 고딕"/>
        <family val="2"/>
        <charset val="129"/>
        <scheme val="minor"/>
      </rPr>
      <t>로 문의하시기 바랍니다.</t>
    </r>
    <phoneticPr fontId="1" type="noConversion"/>
  </si>
  <si>
    <r>
      <t xml:space="preserve">기타 입찰에 관하여 자세한 사항은 </t>
    </r>
    <r>
      <rPr>
        <b/>
        <sz val="11"/>
        <color theme="1"/>
        <rFont val="맑은 고딕"/>
        <family val="3"/>
        <charset val="129"/>
        <scheme val="minor"/>
      </rPr>
      <t>급식실(☎123-4567)</t>
    </r>
    <r>
      <rPr>
        <sz val="11"/>
        <color theme="1"/>
        <rFont val="맑은 고딕"/>
        <family val="2"/>
        <charset val="129"/>
        <scheme val="minor"/>
      </rPr>
      <t xml:space="preserve"> 또는 </t>
    </r>
    <r>
      <rPr>
        <b/>
        <sz val="11"/>
        <color theme="1"/>
        <rFont val="맑은 고딕"/>
        <family val="3"/>
        <charset val="129"/>
        <scheme val="minor"/>
      </rPr>
      <t>행정실(☎123-4567)</t>
    </r>
    <r>
      <rPr>
        <sz val="11"/>
        <color theme="1"/>
        <rFont val="맑은 고딕"/>
        <family val="2"/>
        <charset val="129"/>
        <scheme val="minor"/>
      </rPr>
      <t>로 문의하시기 
바랍니다.</t>
    </r>
    <phoneticPr fontId="1" type="noConversion"/>
  </si>
  <si>
    <t>납품현장:  □□고등학교 급식소내</t>
    <phoneticPr fontId="1" type="noConversion"/>
  </si>
  <si>
    <r>
      <t xml:space="preserve">개찰장소: </t>
    </r>
    <r>
      <rPr>
        <b/>
        <sz val="11"/>
        <color theme="4" tint="-0.249977111117893"/>
        <rFont val="맑은 고딕"/>
        <family val="3"/>
        <charset val="129"/>
        <scheme val="minor"/>
      </rPr>
      <t>□□고등학교 입찰집행관 PC</t>
    </r>
    <phoneticPr fontId="1" type="noConversion"/>
  </si>
  <si>
    <t>□□고등학교장</t>
    <phoneticPr fontId="1" type="noConversion"/>
  </si>
  <si>
    <t>OO고등학교 급식용 식품 구매 계약 특수조건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</si>
  <si>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제1조(적용) </t>
    </r>
    <r>
      <rPr>
        <sz val="11"/>
        <color theme="1"/>
        <rFont val="맑은 고딕"/>
        <family val="2"/>
        <charset val="129"/>
        <scheme val="minor"/>
      </rPr>
      <t>이 조건은 OO고등학교가 행하는 급식 물품구매계약에 적용되며 그 계약의 일부가 된다.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</si>
  <si>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제6조(입찰참가의 제한)</t>
    </r>
    <r>
      <rPr>
        <sz val="11"/>
        <color theme="1"/>
        <rFont val="맑은 고딕"/>
        <family val="2"/>
        <charset val="129"/>
        <scheme val="minor"/>
      </rPr>
      <t xml:space="preserve"> ① 계약담당공무원은 계약상대자가 물품구매계약을 체결하여 납품함에 있어 
 납품검사 결과 불합격된 사실이 입찰참가 신청일 기준(수의계약 시 당일 포함) 월 3회 이상인 경우에는 
 OO고등학교가 실시하는 입찰 및 수의계약 시 참가를 제한 할 수 있다.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</si>
</sst>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;@"/>
    <numFmt numFmtId="177" formatCode="#,##0_ "/>
    <numFmt numFmtId="178" formatCode="yyyy&quot;년&quot;\ m&quot;월&quot;\ d&quot;일&quot;;@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9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4" tint="-0.24997711111789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sz val="11"/>
      <color theme="4" tint="-0.249977111117893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b/>
      <sz val="11"/>
      <color theme="4" tint="-0.249977111117893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2" borderId="0" xfId="0" applyFill="1" applyAlignment="1">
      <alignment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0" xfId="0" applyNumberFormat="1" applyFill="1" applyAlignment="1">
      <alignment vertical="center"/>
    </xf>
    <xf numFmtId="20" fontId="3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10" xfId="0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top" wrapText="1"/>
    </xf>
    <xf numFmtId="0" fontId="0" fillId="2" borderId="0" xfId="0" applyFill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>
      <alignment vertical="center"/>
    </xf>
    <xf numFmtId="0" fontId="0" fillId="3" borderId="0" xfId="0" applyFill="1" applyAlignment="1">
      <alignment horizontal="left" vertical="center"/>
    </xf>
    <xf numFmtId="178" fontId="13" fillId="3" borderId="0" xfId="0" applyNumberFormat="1" applyFont="1" applyFill="1" applyAlignment="1">
      <alignment horizontal="center" vertical="center"/>
    </xf>
    <xf numFmtId="178" fontId="12" fillId="3" borderId="0" xfId="0" applyNumberFormat="1" applyFont="1" applyFill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quotePrefix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76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4" fontId="6" fillId="3" borderId="0" xfId="0" applyNumberFormat="1" applyFont="1" applyFill="1" applyAlignment="1">
      <alignment horizontal="right" vertical="center"/>
    </xf>
    <xf numFmtId="14" fontId="6" fillId="3" borderId="0" xfId="0" applyNumberFormat="1" applyFont="1" applyFill="1" applyAlignment="1">
      <alignment horizontal="left" vertical="center"/>
    </xf>
    <xf numFmtId="177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7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vertical="center" shrinkToFit="1"/>
    </xf>
    <xf numFmtId="177" fontId="5" fillId="2" borderId="0" xfId="0" applyNumberFormat="1" applyFont="1" applyFill="1" applyAlignment="1" applyProtection="1">
      <alignment horizontal="center" vertical="center" shrinkToFit="1"/>
      <protection locked="0"/>
    </xf>
    <xf numFmtId="0" fontId="0" fillId="3" borderId="0" xfId="0" applyNumberFormat="1" applyFill="1" applyAlignment="1">
      <alignment horizontal="left" vertical="center"/>
    </xf>
    <xf numFmtId="0" fontId="0" fillId="3" borderId="0" xfId="0" applyNumberFormat="1" applyFill="1" applyAlignment="1">
      <alignment horizontal="center" vertical="center"/>
    </xf>
    <xf numFmtId="0" fontId="11" fillId="3" borderId="0" xfId="0" quotePrefix="1" applyFont="1" applyFill="1" applyAlignment="1">
      <alignment horizontal="left" vertical="top" wrapText="1"/>
    </xf>
    <xf numFmtId="0" fontId="0" fillId="3" borderId="0" xfId="0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38100</xdr:colOff>
      <xdr:row>0</xdr:row>
      <xdr:rowOff>200025</xdr:rowOff>
    </xdr:from>
    <xdr:to>
      <xdr:col>13</xdr:col>
      <xdr:colOff>0</xdr:colOff>
      <xdr:row>1</xdr:row>
      <xdr:rowOff>190500</xdr:rowOff>
    </xdr:to>
    <xdr:sp macro="[0]!모서리가둥근직사각형2_Click" textlink="">
      <xdr:nvSpPr>
        <xdr:cNvPr id="2" name="모서리가 둥근 직사각형 1"/>
        <xdr:cNvSpPr/>
      </xdr:nvSpPr>
      <xdr:spPr>
        <a:xfrm>
          <a:off x="2047875" y="200025"/>
          <a:ext cx="1304925" cy="200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1100"/>
            <a:t>공고문 </a:t>
          </a:r>
          <a:r>
            <a:rPr lang="en-US" altLang="ko-KR" sz="1100"/>
            <a:t>PDF </a:t>
          </a:r>
          <a:r>
            <a:rPr lang="ko-KR" altLang="en-US" sz="1100"/>
            <a:t>생성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38100</xdr:colOff>
      <xdr:row>0</xdr:row>
      <xdr:rowOff>200025</xdr:rowOff>
    </xdr:from>
    <xdr:to>
      <xdr:col>13</xdr:col>
      <xdr:colOff>0</xdr:colOff>
      <xdr:row>1</xdr:row>
      <xdr:rowOff>190500</xdr:rowOff>
    </xdr:to>
    <xdr:sp macro="[0]!모서리가둥근직사각형1_Click" textlink="">
      <xdr:nvSpPr>
        <xdr:cNvPr id="2" name="모서리가 둥근 직사각형 1"/>
        <xdr:cNvSpPr/>
      </xdr:nvSpPr>
      <xdr:spPr>
        <a:xfrm>
          <a:off x="2047875" y="200025"/>
          <a:ext cx="1304925" cy="200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1100"/>
            <a:t>공고문 </a:t>
          </a:r>
          <a:r>
            <a:rPr lang="en-US" altLang="ko-KR" sz="1100"/>
            <a:t>PDF </a:t>
          </a:r>
          <a:r>
            <a:rPr lang="ko-KR" altLang="en-US" sz="1100"/>
            <a:t>생성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B134"/>
  <sheetViews>
    <sheetView tabSelected="1" zoomScaleNormal="100" workbookViewId="0">
      <pane ySplit="2" topLeftCell="A3" activePane="bottomLeft" state="frozen"/>
      <selection activeCell="A2" sqref="A2"/>
      <selection pane="bottomLeft" activeCell="C20" sqref="C20:AA20"/>
    </sheetView>
  </sheetViews>
  <sheetFormatPr defaultColWidth="0" defaultRowHeight="16.5" customHeight="1" zeroHeight="1"/>
  <cols>
    <col min="1" max="1" width="3.5" style="4" bestFit="1" customWidth="1"/>
    <col min="2" max="7" width="3.125" style="4" customWidth="1"/>
    <col min="8" max="10" width="4.125" style="4" customWidth="1"/>
    <col min="11" max="14" width="3.125" style="4" customWidth="1"/>
    <col min="15" max="17" width="4.125" style="4" customWidth="1"/>
    <col min="18" max="18" width="3.375" style="4" customWidth="1"/>
    <col min="19" max="19" width="3.375" style="4" bestFit="1" customWidth="1"/>
    <col min="20" max="21" width="3.125" style="4" customWidth="1"/>
    <col min="22" max="22" width="1.375" style="4" customWidth="1"/>
    <col min="23" max="27" width="3.125" style="4" customWidth="1"/>
    <col min="28" max="28" width="0.5" style="4" customWidth="1"/>
    <col min="29" max="16384" width="3.125" style="4" hidden="1"/>
  </cols>
  <sheetData>
    <row r="1" spans="1:28">
      <c r="A1" s="75" t="s">
        <v>76</v>
      </c>
      <c r="B1" s="75"/>
      <c r="C1" s="75"/>
      <c r="D1" s="75"/>
      <c r="E1" s="75"/>
      <c r="F1" s="76" t="s">
        <v>86</v>
      </c>
      <c r="G1" s="76"/>
      <c r="H1" s="76"/>
      <c r="I1" s="77" t="s">
        <v>7</v>
      </c>
      <c r="J1" s="77"/>
      <c r="K1" s="77"/>
      <c r="L1" s="77"/>
      <c r="M1" s="76" t="s">
        <v>87</v>
      </c>
      <c r="N1" s="76"/>
      <c r="O1" s="76"/>
      <c r="P1" s="76"/>
      <c r="Q1" s="76"/>
      <c r="R1" s="78" t="s">
        <v>8</v>
      </c>
      <c r="S1" s="78"/>
      <c r="T1" s="78"/>
      <c r="U1" s="78"/>
      <c r="V1" s="76" t="s">
        <v>88</v>
      </c>
      <c r="W1" s="76"/>
      <c r="X1" s="76"/>
      <c r="Y1" s="1"/>
      <c r="Z1" s="1"/>
      <c r="AA1" s="1"/>
      <c r="AB1" s="13"/>
    </row>
    <row r="2" spans="1:28">
      <c r="A2" s="75" t="s">
        <v>75</v>
      </c>
      <c r="B2" s="75"/>
      <c r="C2" s="75"/>
      <c r="D2" s="75"/>
      <c r="E2" s="75"/>
      <c r="F2" s="79">
        <v>102570660</v>
      </c>
      <c r="G2" s="79"/>
      <c r="H2" s="79"/>
      <c r="I2" s="77"/>
      <c r="J2" s="77"/>
      <c r="K2" s="77"/>
      <c r="L2" s="77"/>
      <c r="M2" s="16"/>
      <c r="N2" s="16"/>
      <c r="O2" s="16"/>
      <c r="P2" s="16"/>
      <c r="Q2" s="16"/>
      <c r="R2" s="17"/>
      <c r="S2" s="17"/>
      <c r="T2" s="17"/>
      <c r="U2" s="17"/>
      <c r="V2" s="16"/>
      <c r="W2" s="16"/>
      <c r="X2" s="16"/>
      <c r="Y2" s="1"/>
      <c r="Z2" s="1"/>
      <c r="AA2" s="1"/>
      <c r="AB2" s="13"/>
    </row>
    <row r="3" spans="1:28">
      <c r="A3" s="80" t="str">
        <f ca="1">"OO고등학교 공고 제 "&amp;YEAR(TODAY())&amp;TEXT(MONTH(TODAY()),"00")&amp;TEXT(DAY(TODAY()),"00")&amp;"호"</f>
        <v>OO고등학교 공고 제 20140425호</v>
      </c>
      <c r="B3" s="80"/>
      <c r="C3" s="80"/>
      <c r="D3" s="80"/>
      <c r="E3" s="80"/>
      <c r="F3" s="80"/>
      <c r="G3" s="80"/>
      <c r="H3" s="80"/>
      <c r="I3" s="80"/>
      <c r="J3" s="8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1"/>
      <c r="X3" s="81"/>
      <c r="Y3" s="5"/>
      <c r="Z3" s="6">
        <v>4.1666666666666664E-2</v>
      </c>
      <c r="AA3" s="5"/>
    </row>
    <row r="4" spans="1:28">
      <c r="A4" s="74" t="s">
        <v>77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8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8">
      <c r="A6" s="20" t="str">
        <f ca="1">YEAR(F14)&amp;"년 "&amp;MONTH(F14)&amp;"월 부식"</f>
        <v>2014년 5월 부식</v>
      </c>
      <c r="B6" s="20" t="s">
        <v>124</v>
      </c>
    </row>
    <row r="7" spans="1:28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8">
      <c r="B8" s="7" t="s">
        <v>20</v>
      </c>
      <c r="C8" s="55" t="s">
        <v>27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28" ht="21" customHeight="1">
      <c r="B9" s="56" t="s">
        <v>2</v>
      </c>
      <c r="C9" s="57"/>
      <c r="D9" s="56" t="s">
        <v>3</v>
      </c>
      <c r="E9" s="58"/>
      <c r="F9" s="58"/>
      <c r="G9" s="58"/>
      <c r="H9" s="58"/>
      <c r="I9" s="58"/>
      <c r="J9" s="58"/>
      <c r="K9" s="56" t="s">
        <v>4</v>
      </c>
      <c r="L9" s="58"/>
      <c r="M9" s="58"/>
      <c r="N9" s="57"/>
      <c r="O9" s="18"/>
      <c r="P9" s="58" t="s">
        <v>6</v>
      </c>
      <c r="Q9" s="58"/>
      <c r="R9" s="58"/>
      <c r="S9" s="58"/>
      <c r="T9" s="58"/>
      <c r="U9" s="58"/>
      <c r="V9" s="8"/>
      <c r="W9" s="56" t="s">
        <v>9</v>
      </c>
      <c r="X9" s="58"/>
      <c r="Y9" s="58"/>
      <c r="Z9" s="58"/>
      <c r="AA9" s="57"/>
    </row>
    <row r="10" spans="1:28" ht="20.25" customHeight="1">
      <c r="B10" s="59">
        <v>1</v>
      </c>
      <c r="C10" s="60"/>
      <c r="D10" s="63" t="str">
        <f ca="1">YEAR(F14)&amp;"년 "&amp;MONTH(F14)&amp;"월분 부식구매 전자견적 제출 공고"</f>
        <v>2014년 5월분 부식구매 전자견적 제출 공고</v>
      </c>
      <c r="E10" s="64"/>
      <c r="F10" s="64"/>
      <c r="G10" s="64"/>
      <c r="H10" s="64"/>
      <c r="I10" s="64"/>
      <c r="J10" s="64"/>
      <c r="K10" s="67" t="s">
        <v>5</v>
      </c>
      <c r="L10" s="68"/>
      <c r="M10" s="68"/>
      <c r="N10" s="69"/>
      <c r="O10" s="14"/>
      <c r="P10" s="73" t="str">
        <f ca="1">YEAR(TODAY())&amp;"-"&amp;TEXT(MONTH(TODAY()),"00")&amp;"-"&amp;TEXT(DAY(TODAY()),"00")&amp;" "</f>
        <v xml:space="preserve">2014-04-25 </v>
      </c>
      <c r="Q10" s="73"/>
      <c r="R10" s="73"/>
      <c r="S10" s="24" t="str">
        <f ca="1">"("&amp;CHOOSE(WEEKDAY(TODAY()),"일","월","화","수","목","금","토")&amp;")  "&amp;F1&amp;"~"</f>
        <v>(금)  13:30~</v>
      </c>
      <c r="T10" s="24"/>
      <c r="U10" s="24"/>
      <c r="V10" s="24"/>
      <c r="W10" s="46" t="str">
        <f>P11&amp;" ("&amp;TEXT(P11,"aaa")&amp;")"</f>
        <v>2014-04-28 (월)</v>
      </c>
      <c r="X10" s="47"/>
      <c r="Y10" s="47"/>
      <c r="Z10" s="47"/>
      <c r="AA10" s="48"/>
    </row>
    <row r="11" spans="1:28" ht="20.25" customHeight="1">
      <c r="B11" s="61"/>
      <c r="C11" s="62"/>
      <c r="D11" s="65"/>
      <c r="E11" s="66"/>
      <c r="F11" s="66"/>
      <c r="G11" s="66"/>
      <c r="H11" s="66"/>
      <c r="I11" s="66"/>
      <c r="J11" s="66"/>
      <c r="K11" s="70"/>
      <c r="L11" s="71"/>
      <c r="M11" s="71"/>
      <c r="N11" s="72"/>
      <c r="O11" s="15"/>
      <c r="P11" s="49" t="str">
        <f>M1</f>
        <v>2014-04-28</v>
      </c>
      <c r="Q11" s="50"/>
      <c r="R11" s="50"/>
      <c r="S11" s="51" t="str">
        <f>"("&amp;TEXT(P11,"aaa")&amp;")  "&amp;V1</f>
        <v>(월)  10:00</v>
      </c>
      <c r="T11" s="51"/>
      <c r="U11" s="51"/>
      <c r="V11" s="51"/>
      <c r="W11" s="52">
        <f>V1+Z3</f>
        <v>0.45833333333333337</v>
      </c>
      <c r="X11" s="53"/>
      <c r="Y11" s="53"/>
      <c r="Z11" s="53"/>
      <c r="AA11" s="54"/>
    </row>
    <row r="12" spans="1:28">
      <c r="B12" s="11" t="s">
        <v>32</v>
      </c>
      <c r="C12" s="41" t="s">
        <v>78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8">
      <c r="B13" s="19" t="s">
        <v>18</v>
      </c>
      <c r="C13" s="24" t="s">
        <v>126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8">
      <c r="B14" s="7" t="s">
        <v>22</v>
      </c>
      <c r="C14" s="28" t="s">
        <v>28</v>
      </c>
      <c r="D14" s="28"/>
      <c r="E14" s="28"/>
      <c r="F14" s="42">
        <f ca="1">DATE(YEAR(TODAY()),MONTH(TODAY())+1,1)</f>
        <v>41760</v>
      </c>
      <c r="G14" s="42"/>
      <c r="H14" s="42"/>
      <c r="I14" s="42"/>
      <c r="J14" s="9" t="s">
        <v>10</v>
      </c>
      <c r="K14" s="43">
        <f ca="1">DATE(YEAR(TODAY()),MONTH(TODAY())+2,0)</f>
        <v>41790</v>
      </c>
      <c r="L14" s="43"/>
      <c r="M14" s="43"/>
      <c r="N14" s="43"/>
    </row>
    <row r="15" spans="1:28">
      <c r="B15" s="7" t="s">
        <v>23</v>
      </c>
      <c r="C15" s="28" t="s">
        <v>31</v>
      </c>
      <c r="D15" s="28"/>
      <c r="E15" s="28"/>
      <c r="F15" s="10" t="s">
        <v>11</v>
      </c>
      <c r="G15" s="44">
        <f>F2</f>
        <v>102570660</v>
      </c>
      <c r="H15" s="45"/>
      <c r="I15" s="45"/>
      <c r="J15" s="45"/>
      <c r="K15" s="28" t="str">
        <f>"원정 (부가세 포함)"</f>
        <v>원정 (부가세 포함)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8"/>
    <row r="17" spans="1:27">
      <c r="A17" s="28" t="s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>
      <c r="B18" s="7" t="s">
        <v>20</v>
      </c>
      <c r="C18" s="25" t="s">
        <v>80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>
      <c r="B19" s="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>
      <c r="B20" s="7" t="s">
        <v>19</v>
      </c>
      <c r="C20" s="38" t="s">
        <v>79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>
      <c r="B21" s="7" t="s">
        <v>18</v>
      </c>
      <c r="C21" s="40" t="s">
        <v>17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>
      <c r="B22" s="7" t="s">
        <v>22</v>
      </c>
      <c r="C22" s="28" t="s">
        <v>24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>
      <c r="B23" s="7" t="s">
        <v>23</v>
      </c>
      <c r="C23" s="28" t="s">
        <v>26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/>
    <row r="25" spans="1:27">
      <c r="A25" s="28" t="s">
        <v>13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6.5" customHeight="1">
      <c r="B26" s="7" t="s">
        <v>14</v>
      </c>
      <c r="C26" s="26" t="s">
        <v>70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6.5" customHeight="1">
      <c r="B29" s="4" t="s">
        <v>32</v>
      </c>
      <c r="C29" s="26" t="s">
        <v>33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6.5" customHeight="1">
      <c r="B31" s="4" t="s">
        <v>18</v>
      </c>
      <c r="C31" s="26" t="s">
        <v>71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2:27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2:27" ht="16.5" customHeight="1">
      <c r="B34" s="4" t="s">
        <v>22</v>
      </c>
      <c r="C34" s="26" t="s">
        <v>81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2:27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2:27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2:27">
      <c r="B37" s="4" t="s">
        <v>23</v>
      </c>
      <c r="C37" s="26" t="s">
        <v>82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2:27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2:27" ht="16.5" customHeight="1">
      <c r="B39" s="4" t="s">
        <v>25</v>
      </c>
      <c r="C39" s="26" t="s">
        <v>43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2:27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2:27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2:27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2:27">
      <c r="B43" s="4" t="s">
        <v>36</v>
      </c>
      <c r="C43" s="26" t="s">
        <v>69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2:27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2:27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2:27">
      <c r="B46" s="4" t="s">
        <v>83</v>
      </c>
      <c r="C46" s="27" t="s">
        <v>84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/>
    <row r="49" spans="1:27">
      <c r="A49" s="28" t="s">
        <v>37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6.5" customHeight="1">
      <c r="B50" s="37" t="s">
        <v>129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/>
    <row r="55" spans="1:27">
      <c r="A55" s="28" t="s">
        <v>38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>
      <c r="B56" s="4" t="s">
        <v>20</v>
      </c>
      <c r="C56" s="26" t="s">
        <v>42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>
      <c r="B59" s="4" t="s">
        <v>32</v>
      </c>
      <c r="C59" s="26" t="s">
        <v>40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6.5" customHeight="1">
      <c r="B61" s="4" t="s">
        <v>18</v>
      </c>
      <c r="C61" s="27" t="s">
        <v>41</v>
      </c>
      <c r="D61" s="27"/>
      <c r="E61" s="27"/>
      <c r="F61" s="27"/>
      <c r="G61" s="27"/>
      <c r="H61" s="34" t="str">
        <f ca="1">P10</f>
        <v xml:space="preserve">2014-04-25 </v>
      </c>
      <c r="I61" s="34"/>
      <c r="J61" s="34"/>
      <c r="K61" s="27" t="str">
        <f ca="1">S10</f>
        <v>(금)  13:30~</v>
      </c>
      <c r="L61" s="27"/>
      <c r="M61" s="27"/>
      <c r="N61" s="27"/>
      <c r="O61" s="35" t="str">
        <f>P11</f>
        <v>2014-04-28</v>
      </c>
      <c r="P61" s="36"/>
      <c r="Q61" s="36"/>
      <c r="R61" s="27" t="str">
        <f>S11&amp;"."</f>
        <v>(월)  10:00.</v>
      </c>
      <c r="S61" s="27"/>
      <c r="T61" s="27"/>
      <c r="U61" s="27"/>
      <c r="V61" s="12"/>
      <c r="W61" s="12"/>
      <c r="X61" s="12"/>
      <c r="Y61" s="12"/>
      <c r="Z61" s="12"/>
      <c r="AA61" s="12"/>
    </row>
    <row r="62" spans="1:27">
      <c r="C62" s="28" t="s">
        <v>44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>
      <c r="B63" s="4" t="s">
        <v>22</v>
      </c>
      <c r="C63" s="28" t="s">
        <v>45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>
      <c r="B64" s="4" t="s">
        <v>23</v>
      </c>
      <c r="C64" s="26" t="s">
        <v>46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>
      <c r="B67" s="4" t="s">
        <v>25</v>
      </c>
      <c r="C67" s="26" t="s">
        <v>47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6.5" customHeight="1">
      <c r="B70" s="4" t="s">
        <v>36</v>
      </c>
      <c r="C70" s="26" t="s">
        <v>48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/>
    <row r="75" spans="1:27">
      <c r="A75" s="28" t="s">
        <v>49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>
      <c r="B76" s="4" t="s">
        <v>20</v>
      </c>
      <c r="C76" s="26" t="s">
        <v>50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6.5" customHeight="1">
      <c r="B79" s="4" t="s">
        <v>32</v>
      </c>
      <c r="C79" s="26" t="s">
        <v>51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>
      <c r="A82" s="28" t="s">
        <v>52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>
      <c r="B83" s="4" t="s">
        <v>53</v>
      </c>
      <c r="C83" s="31" t="s">
        <v>54</v>
      </c>
      <c r="D83" s="31"/>
      <c r="E83" s="31"/>
      <c r="F83" s="31"/>
      <c r="G83" s="31"/>
      <c r="H83" s="31"/>
      <c r="I83" s="32" t="str">
        <f>W10</f>
        <v>2014-04-28 (월)</v>
      </c>
      <c r="J83" s="32"/>
      <c r="K83" s="32"/>
      <c r="L83" s="32"/>
      <c r="M83" s="32"/>
      <c r="N83" s="33">
        <f>W11</f>
        <v>0.45833333333333337</v>
      </c>
      <c r="O83" s="33"/>
    </row>
    <row r="84" spans="1:27">
      <c r="B84" s="4" t="s">
        <v>32</v>
      </c>
      <c r="C84" s="28" t="s">
        <v>127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/>
    <row r="86" spans="1:27">
      <c r="A86" s="28" t="s">
        <v>55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>
      <c r="B87" s="4" t="s">
        <v>20</v>
      </c>
      <c r="C87" s="26" t="s">
        <v>56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B91" s="4" t="s">
        <v>32</v>
      </c>
      <c r="C91" s="29" t="s">
        <v>85</v>
      </c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16.5" customHeight="1">
      <c r="B94" s="4" t="s">
        <v>18</v>
      </c>
      <c r="C94" s="26" t="s">
        <v>57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>
      <c r="A97" s="28" t="s">
        <v>58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>
      <c r="B98" s="4" t="s">
        <v>20</v>
      </c>
      <c r="C98" s="26" t="s">
        <v>59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B100" s="4" t="s">
        <v>32</v>
      </c>
      <c r="C100" s="26" t="s">
        <v>60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/>
    <row r="103" spans="1:27">
      <c r="A103" s="28" t="s">
        <v>61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>
      <c r="B104" s="4" t="s">
        <v>20</v>
      </c>
      <c r="C104" s="26" t="s">
        <v>62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B106" s="4" t="s">
        <v>32</v>
      </c>
      <c r="C106" s="26" t="s">
        <v>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B108" s="4" t="s">
        <v>18</v>
      </c>
      <c r="C108" s="26" t="s">
        <v>74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/>
    <row r="111" spans="1:27">
      <c r="A111" s="28" t="s">
        <v>64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16.5" customHeight="1">
      <c r="B112" s="4" t="s">
        <v>20</v>
      </c>
      <c r="C112" s="26" t="s">
        <v>65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B115" s="4" t="s">
        <v>32</v>
      </c>
      <c r="C115" s="26" t="s">
        <v>66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B118" s="4" t="s">
        <v>18</v>
      </c>
      <c r="C118" s="26" t="s">
        <v>67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B120" s="4" t="s">
        <v>22</v>
      </c>
      <c r="C120" s="26" t="s">
        <v>68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B122" s="4" t="s">
        <v>23</v>
      </c>
      <c r="C122" s="26" t="s">
        <v>130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/>
    <row r="125" spans="1:27">
      <c r="A125" s="22" t="str">
        <f ca="1">YEAR(TODAY())&amp;"년  "&amp;MONTH(TODAY())&amp;"월  "&amp;DAY(TODAY())&amp;"일"</f>
        <v>2014년  4월  25일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>
      <c r="A127" s="23" t="s">
        <v>128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ht="16.5" hidden="1" customHeight="1"/>
    <row r="130" ht="16.5" hidden="1" customHeight="1"/>
    <row r="131" ht="16.5" hidden="1" customHeight="1"/>
    <row r="132" ht="16.5" hidden="1" customHeight="1"/>
    <row r="133" ht="16.5" hidden="1" customHeight="1"/>
    <row r="134" ht="16.5" hidden="1" customHeight="1"/>
  </sheetData>
  <sheetProtection password="8BB3" sheet="1" objects="1" scenarios="1" selectLockedCells="1"/>
  <mergeCells count="93">
    <mergeCell ref="A4:AA5"/>
    <mergeCell ref="A1:E1"/>
    <mergeCell ref="F1:H1"/>
    <mergeCell ref="I1:L1"/>
    <mergeCell ref="M1:Q1"/>
    <mergeCell ref="R1:U1"/>
    <mergeCell ref="V1:X1"/>
    <mergeCell ref="A2:E2"/>
    <mergeCell ref="F2:H2"/>
    <mergeCell ref="I2:L2"/>
    <mergeCell ref="A3:J3"/>
    <mergeCell ref="W3:X3"/>
    <mergeCell ref="W10:AA10"/>
    <mergeCell ref="P11:R11"/>
    <mergeCell ref="S11:V11"/>
    <mergeCell ref="W11:AA11"/>
    <mergeCell ref="A7:AA7"/>
    <mergeCell ref="C8:AA8"/>
    <mergeCell ref="B9:C9"/>
    <mergeCell ref="D9:J9"/>
    <mergeCell ref="K9:N9"/>
    <mergeCell ref="P9:U9"/>
    <mergeCell ref="W9:AA9"/>
    <mergeCell ref="B10:C11"/>
    <mergeCell ref="D10:J11"/>
    <mergeCell ref="K10:N11"/>
    <mergeCell ref="P10:R10"/>
    <mergeCell ref="S10:V10"/>
    <mergeCell ref="A17:AA17"/>
    <mergeCell ref="C20:AA20"/>
    <mergeCell ref="C21:AA21"/>
    <mergeCell ref="C22:AA22"/>
    <mergeCell ref="C12:AA12"/>
    <mergeCell ref="C14:E14"/>
    <mergeCell ref="F14:I14"/>
    <mergeCell ref="K14:N14"/>
    <mergeCell ref="C15:E15"/>
    <mergeCell ref="G15:J15"/>
    <mergeCell ref="K15:AA15"/>
    <mergeCell ref="C23:AA23"/>
    <mergeCell ref="A25:AA25"/>
    <mergeCell ref="C26:AA28"/>
    <mergeCell ref="C29:AA30"/>
    <mergeCell ref="C31:AA33"/>
    <mergeCell ref="C39:AA42"/>
    <mergeCell ref="C43:AA45"/>
    <mergeCell ref="A49:AA49"/>
    <mergeCell ref="B50:AA53"/>
    <mergeCell ref="A55:AA55"/>
    <mergeCell ref="A75:AA75"/>
    <mergeCell ref="C56:AA58"/>
    <mergeCell ref="C59:AA60"/>
    <mergeCell ref="C61:G61"/>
    <mergeCell ref="H61:J61"/>
    <mergeCell ref="K61:N61"/>
    <mergeCell ref="O61:Q61"/>
    <mergeCell ref="R61:U61"/>
    <mergeCell ref="C62:AA62"/>
    <mergeCell ref="C63:AA63"/>
    <mergeCell ref="C64:AA66"/>
    <mergeCell ref="C67:AA69"/>
    <mergeCell ref="C70:AA73"/>
    <mergeCell ref="C76:AA78"/>
    <mergeCell ref="C79:AA80"/>
    <mergeCell ref="A82:AA82"/>
    <mergeCell ref="C83:H83"/>
    <mergeCell ref="I83:M83"/>
    <mergeCell ref="N83:O83"/>
    <mergeCell ref="C104:AA105"/>
    <mergeCell ref="C106:AA107"/>
    <mergeCell ref="C108:AA109"/>
    <mergeCell ref="C84:AA84"/>
    <mergeCell ref="A86:AA86"/>
    <mergeCell ref="C87:AA90"/>
    <mergeCell ref="C91:AA93"/>
    <mergeCell ref="C94:AA95"/>
    <mergeCell ref="A97:AA97"/>
    <mergeCell ref="A125:AA126"/>
    <mergeCell ref="A127:AA128"/>
    <mergeCell ref="C13:AA13"/>
    <mergeCell ref="C18:AA19"/>
    <mergeCell ref="C34:AA36"/>
    <mergeCell ref="C37:AA38"/>
    <mergeCell ref="C46:AA47"/>
    <mergeCell ref="A111:AA111"/>
    <mergeCell ref="C112:AA114"/>
    <mergeCell ref="C115:AA117"/>
    <mergeCell ref="C118:AA119"/>
    <mergeCell ref="C120:AA121"/>
    <mergeCell ref="C122:AA123"/>
    <mergeCell ref="C98:AA99"/>
    <mergeCell ref="C100:AA101"/>
    <mergeCell ref="A103:AA103"/>
  </mergeCells>
  <phoneticPr fontId="1" type="noConversion"/>
  <printOptions horizontalCentered="1"/>
  <pageMargins left="0.19685039370078741" right="0.19685039370078741" top="0.78740157480314965" bottom="0.39370078740157483" header="0" footer="0"/>
  <pageSetup paperSize="9" fitToHeight="3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128"/>
  <sheetViews>
    <sheetView zoomScaleNormal="100" workbookViewId="0">
      <pane ySplit="2" topLeftCell="A3" activePane="bottomLeft" state="frozen"/>
      <selection activeCell="A2" sqref="A2"/>
      <selection pane="bottomLeft" activeCell="F1" sqref="F1:H1"/>
    </sheetView>
  </sheetViews>
  <sheetFormatPr defaultColWidth="0" defaultRowHeight="16.5" zeroHeight="1"/>
  <cols>
    <col min="1" max="1" width="3.5" style="4" bestFit="1" customWidth="1"/>
    <col min="2" max="7" width="3.125" style="4" customWidth="1"/>
    <col min="8" max="10" width="4.125" style="4" customWidth="1"/>
    <col min="11" max="14" width="3.125" style="4" customWidth="1"/>
    <col min="15" max="17" width="4.125" style="4" customWidth="1"/>
    <col min="18" max="18" width="3.375" style="4" customWidth="1"/>
    <col min="19" max="19" width="3.375" style="4" bestFit="1" customWidth="1"/>
    <col min="20" max="21" width="3.125" style="4" customWidth="1"/>
    <col min="22" max="22" width="1.375" style="4" customWidth="1"/>
    <col min="23" max="27" width="3.125" style="4" customWidth="1"/>
    <col min="28" max="28" width="0.5" style="4" customWidth="1"/>
    <col min="29" max="16384" width="3.125" style="4" hidden="1"/>
  </cols>
  <sheetData>
    <row r="1" spans="1:28">
      <c r="A1" s="75" t="s">
        <v>76</v>
      </c>
      <c r="B1" s="75"/>
      <c r="C1" s="75"/>
      <c r="D1" s="75"/>
      <c r="E1" s="75"/>
      <c r="F1" s="76" t="s">
        <v>86</v>
      </c>
      <c r="G1" s="76"/>
      <c r="H1" s="76"/>
      <c r="I1" s="77" t="s">
        <v>7</v>
      </c>
      <c r="J1" s="77"/>
      <c r="K1" s="77"/>
      <c r="L1" s="77"/>
      <c r="M1" s="76" t="s">
        <v>87</v>
      </c>
      <c r="N1" s="76"/>
      <c r="O1" s="76"/>
      <c r="P1" s="76"/>
      <c r="Q1" s="76"/>
      <c r="R1" s="78" t="s">
        <v>8</v>
      </c>
      <c r="S1" s="78"/>
      <c r="T1" s="78"/>
      <c r="U1" s="78"/>
      <c r="V1" s="76" t="s">
        <v>88</v>
      </c>
      <c r="W1" s="76"/>
      <c r="X1" s="76"/>
      <c r="Y1" s="1"/>
      <c r="Z1" s="1"/>
      <c r="AA1" s="1"/>
      <c r="AB1" s="13"/>
    </row>
    <row r="2" spans="1:28">
      <c r="A2" s="75" t="s">
        <v>75</v>
      </c>
      <c r="B2" s="75"/>
      <c r="C2" s="75"/>
      <c r="D2" s="75"/>
      <c r="E2" s="75"/>
      <c r="F2" s="79">
        <v>21702000</v>
      </c>
      <c r="G2" s="79"/>
      <c r="H2" s="79"/>
      <c r="I2" s="77"/>
      <c r="J2" s="77"/>
      <c r="K2" s="77"/>
      <c r="L2" s="77"/>
      <c r="M2" s="2"/>
      <c r="N2" s="2"/>
      <c r="O2" s="2"/>
      <c r="P2" s="2"/>
      <c r="Q2" s="2"/>
      <c r="R2" s="3"/>
      <c r="S2" s="3"/>
      <c r="T2" s="3"/>
      <c r="U2" s="3"/>
      <c r="V2" s="2"/>
      <c r="W2" s="2"/>
      <c r="X2" s="2"/>
      <c r="Y2" s="1"/>
      <c r="Z2" s="1"/>
      <c r="AA2" s="1"/>
      <c r="AB2" s="13"/>
    </row>
    <row r="3" spans="1:28">
      <c r="A3" s="80" t="str">
        <f ca="1">"□□고등학교 공고 제 "&amp;YEAR(TODAY())&amp;TEXT(MONTH(TODAY()),"00")&amp;TEXT(DAY(TODAY()),"00")&amp;"호"</f>
        <v>□□고등학교 공고 제 20140425호</v>
      </c>
      <c r="B3" s="80"/>
      <c r="C3" s="80"/>
      <c r="D3" s="80"/>
      <c r="E3" s="80"/>
      <c r="F3" s="80"/>
      <c r="G3" s="80"/>
      <c r="H3" s="80"/>
      <c r="I3" s="80"/>
      <c r="J3" s="8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1"/>
      <c r="X3" s="81"/>
      <c r="Y3" s="5"/>
      <c r="Z3" s="6">
        <v>4.1666666666666664E-2</v>
      </c>
      <c r="AA3" s="5"/>
    </row>
    <row r="4" spans="1:28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8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8">
      <c r="A6" s="20" t="str">
        <f ca="1">YEAR(F13)&amp;"년 "&amp;MONTH(F13)&amp;"월 육류"</f>
        <v>2014년 5월 육류</v>
      </c>
      <c r="B6" s="20" t="s">
        <v>125</v>
      </c>
    </row>
    <row r="7" spans="1:28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8">
      <c r="B8" s="7" t="s">
        <v>20</v>
      </c>
      <c r="C8" s="55" t="s">
        <v>27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28" ht="21" customHeight="1">
      <c r="B9" s="56" t="s">
        <v>2</v>
      </c>
      <c r="C9" s="57"/>
      <c r="D9" s="56" t="s">
        <v>3</v>
      </c>
      <c r="E9" s="58"/>
      <c r="F9" s="58"/>
      <c r="G9" s="58"/>
      <c r="H9" s="58"/>
      <c r="I9" s="58"/>
      <c r="J9" s="58"/>
      <c r="K9" s="56" t="s">
        <v>4</v>
      </c>
      <c r="L9" s="58"/>
      <c r="M9" s="58"/>
      <c r="N9" s="57"/>
      <c r="O9" s="18"/>
      <c r="P9" s="58" t="s">
        <v>6</v>
      </c>
      <c r="Q9" s="58"/>
      <c r="R9" s="58"/>
      <c r="S9" s="58"/>
      <c r="T9" s="58"/>
      <c r="U9" s="58"/>
      <c r="V9" s="8"/>
      <c r="W9" s="56" t="s">
        <v>9</v>
      </c>
      <c r="X9" s="58"/>
      <c r="Y9" s="58"/>
      <c r="Z9" s="58"/>
      <c r="AA9" s="57"/>
    </row>
    <row r="10" spans="1:28" ht="20.25" customHeight="1">
      <c r="B10" s="59">
        <v>1</v>
      </c>
      <c r="C10" s="60"/>
      <c r="D10" s="63" t="str">
        <f ca="1">YEAR(F13)&amp;"년 "&amp;MONTH(F13)&amp;"월분 육류구매 전자견적 제출 공고"</f>
        <v>2014년 5월분 육류구매 전자견적 제출 공고</v>
      </c>
      <c r="E10" s="64"/>
      <c r="F10" s="64"/>
      <c r="G10" s="64"/>
      <c r="H10" s="64"/>
      <c r="I10" s="64"/>
      <c r="J10" s="64"/>
      <c r="K10" s="67" t="s">
        <v>5</v>
      </c>
      <c r="L10" s="68"/>
      <c r="M10" s="68"/>
      <c r="N10" s="69"/>
      <c r="O10" s="14"/>
      <c r="P10" s="73" t="str">
        <f ca="1">YEAR(TODAY())&amp;"-"&amp;TEXT(MONTH(TODAY()),"00")&amp;"-"&amp;TEXT(DAY(TODAY()),"00")&amp;" "</f>
        <v xml:space="preserve">2014-04-25 </v>
      </c>
      <c r="Q10" s="73"/>
      <c r="R10" s="73"/>
      <c r="S10" s="24" t="str">
        <f ca="1">"("&amp;CHOOSE(WEEKDAY(TODAY()),"일","월","화","수","목","금","토")&amp;")  "&amp;F1&amp;"~"</f>
        <v>(금)  13:30~</v>
      </c>
      <c r="T10" s="24"/>
      <c r="U10" s="24"/>
      <c r="V10" s="24"/>
      <c r="W10" s="46" t="str">
        <f>P11&amp;" ("&amp;TEXT(P11,"aaa")&amp;")"</f>
        <v>2014-04-28 (월)</v>
      </c>
      <c r="X10" s="47"/>
      <c r="Y10" s="47"/>
      <c r="Z10" s="47"/>
      <c r="AA10" s="48"/>
    </row>
    <row r="11" spans="1:28" ht="20.25" customHeight="1">
      <c r="B11" s="61"/>
      <c r="C11" s="62"/>
      <c r="D11" s="65"/>
      <c r="E11" s="66"/>
      <c r="F11" s="66"/>
      <c r="G11" s="66"/>
      <c r="H11" s="66"/>
      <c r="I11" s="66"/>
      <c r="J11" s="66"/>
      <c r="K11" s="70"/>
      <c r="L11" s="71"/>
      <c r="M11" s="71"/>
      <c r="N11" s="72"/>
      <c r="O11" s="15"/>
      <c r="P11" s="49" t="str">
        <f>M1</f>
        <v>2014-04-28</v>
      </c>
      <c r="Q11" s="50"/>
      <c r="R11" s="50"/>
      <c r="S11" s="51" t="str">
        <f>"("&amp;TEXT(P11,"aaa")&amp;")  "&amp;V1</f>
        <v>(월)  10:00</v>
      </c>
      <c r="T11" s="51"/>
      <c r="U11" s="51"/>
      <c r="V11" s="51"/>
      <c r="W11" s="52">
        <f>V1+Z3</f>
        <v>0.45833333333333337</v>
      </c>
      <c r="X11" s="53"/>
      <c r="Y11" s="53"/>
      <c r="Z11" s="53"/>
      <c r="AA11" s="54"/>
    </row>
    <row r="12" spans="1:28">
      <c r="B12" s="11" t="s">
        <v>32</v>
      </c>
      <c r="C12" s="41" t="s">
        <v>131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8">
      <c r="B13" s="7" t="s">
        <v>29</v>
      </c>
      <c r="C13" s="28" t="s">
        <v>28</v>
      </c>
      <c r="D13" s="28"/>
      <c r="E13" s="28"/>
      <c r="F13" s="42">
        <f ca="1">DATE(YEAR(TODAY()),MONTH(TODAY())+1,1)</f>
        <v>41760</v>
      </c>
      <c r="G13" s="42"/>
      <c r="H13" s="42"/>
      <c r="I13" s="42"/>
      <c r="J13" s="9" t="s">
        <v>10</v>
      </c>
      <c r="K13" s="43">
        <f ca="1">DATE(YEAR(TODAY()),MONTH(TODAY())+2,0)</f>
        <v>41790</v>
      </c>
      <c r="L13" s="43"/>
      <c r="M13" s="43"/>
      <c r="N13" s="43"/>
    </row>
    <row r="14" spans="1:28">
      <c r="B14" s="7" t="s">
        <v>30</v>
      </c>
      <c r="C14" s="28" t="s">
        <v>31</v>
      </c>
      <c r="D14" s="28"/>
      <c r="E14" s="28"/>
      <c r="F14" s="10" t="s">
        <v>11</v>
      </c>
      <c r="G14" s="44">
        <f>F2</f>
        <v>21702000</v>
      </c>
      <c r="H14" s="45"/>
      <c r="I14" s="45"/>
      <c r="J14" s="45"/>
      <c r="K14" s="28" t="str">
        <f>"원정 (부가세 포함)"</f>
        <v>원정 (부가세 포함)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8"/>
    <row r="16" spans="1:28">
      <c r="A16" s="28" t="s">
        <v>12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>
      <c r="B17" s="7" t="s">
        <v>20</v>
      </c>
      <c r="C17" s="28" t="s">
        <v>15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>
      <c r="B18" s="7" t="s">
        <v>19</v>
      </c>
      <c r="C18" s="38" t="s">
        <v>16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>
      <c r="B19" s="7" t="s">
        <v>18</v>
      </c>
      <c r="C19" s="40" t="s">
        <v>17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>
      <c r="B20" s="7" t="s">
        <v>22</v>
      </c>
      <c r="C20" s="28" t="s">
        <v>21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>
      <c r="B21" s="7" t="s">
        <v>23</v>
      </c>
      <c r="C21" s="28" t="s">
        <v>24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>
      <c r="B22" s="7" t="s">
        <v>25</v>
      </c>
      <c r="C22" s="28" t="s">
        <v>26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/>
    <row r="24" spans="1:27">
      <c r="A24" s="28" t="s">
        <v>13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6.5" customHeight="1">
      <c r="B25" s="7" t="s">
        <v>14</v>
      </c>
      <c r="C25" s="26" t="s">
        <v>70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6.5" customHeight="1">
      <c r="B28" s="4" t="s">
        <v>32</v>
      </c>
      <c r="C28" s="26" t="s">
        <v>33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6.5" customHeight="1">
      <c r="B30" s="4" t="s">
        <v>29</v>
      </c>
      <c r="C30" s="26" t="s">
        <v>71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>
      <c r="B33" s="4" t="s">
        <v>30</v>
      </c>
      <c r="C33" s="82" t="s">
        <v>72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>
      <c r="B36" s="4" t="s">
        <v>34</v>
      </c>
      <c r="C36" s="26" t="s">
        <v>82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6.5" customHeight="1">
      <c r="B38" s="4" t="s">
        <v>35</v>
      </c>
      <c r="C38" s="26" t="s">
        <v>43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>
      <c r="B42" s="4" t="s">
        <v>36</v>
      </c>
      <c r="C42" s="26" t="s">
        <v>69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>
      <c r="B45" s="4" t="s">
        <v>83</v>
      </c>
      <c r="C45" s="27" t="s">
        <v>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/>
    <row r="48" spans="1:27">
      <c r="A48" s="28" t="s">
        <v>37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6.5" customHeight="1">
      <c r="B49" s="37" t="s">
        <v>129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/>
    <row r="54" spans="1:27">
      <c r="A54" s="28" t="s">
        <v>38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>
      <c r="B55" s="4" t="s">
        <v>39</v>
      </c>
      <c r="C55" s="26" t="s">
        <v>42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>
      <c r="B58" s="4" t="s">
        <v>32</v>
      </c>
      <c r="C58" s="26" t="s">
        <v>40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6.5" customHeight="1">
      <c r="B60" s="4" t="s">
        <v>29</v>
      </c>
      <c r="C60" s="27" t="s">
        <v>41</v>
      </c>
      <c r="D60" s="27"/>
      <c r="E60" s="27"/>
      <c r="F60" s="27"/>
      <c r="G60" s="27"/>
      <c r="H60" s="34" t="str">
        <f ca="1">P10</f>
        <v xml:space="preserve">2014-04-25 </v>
      </c>
      <c r="I60" s="34"/>
      <c r="J60" s="34"/>
      <c r="K60" s="27" t="str">
        <f ca="1">S10</f>
        <v>(금)  13:30~</v>
      </c>
      <c r="L60" s="27"/>
      <c r="M60" s="27"/>
      <c r="N60" s="27"/>
      <c r="O60" s="35" t="str">
        <f>P11</f>
        <v>2014-04-28</v>
      </c>
      <c r="P60" s="36"/>
      <c r="Q60" s="36"/>
      <c r="R60" s="27" t="str">
        <f>S11&amp;"."</f>
        <v>(월)  10:00.</v>
      </c>
      <c r="S60" s="27"/>
      <c r="T60" s="27"/>
      <c r="U60" s="27"/>
      <c r="V60" s="12"/>
      <c r="W60" s="12"/>
      <c r="X60" s="12"/>
      <c r="Y60" s="12"/>
      <c r="Z60" s="12"/>
      <c r="AA60" s="12"/>
    </row>
    <row r="61" spans="1:27">
      <c r="C61" s="28" t="s">
        <v>44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>
      <c r="B62" s="4" t="s">
        <v>30</v>
      </c>
      <c r="C62" s="28" t="s">
        <v>45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>
      <c r="B63" s="4" t="s">
        <v>34</v>
      </c>
      <c r="C63" s="26" t="s">
        <v>46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>
      <c r="B66" s="4" t="s">
        <v>35</v>
      </c>
      <c r="C66" s="26" t="s">
        <v>47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6.5" customHeight="1">
      <c r="B69" s="4" t="s">
        <v>36</v>
      </c>
      <c r="C69" s="26" t="s">
        <v>48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/>
    <row r="74" spans="1:27">
      <c r="A74" s="28" t="s">
        <v>49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>
      <c r="B75" s="4" t="s">
        <v>39</v>
      </c>
      <c r="C75" s="26" t="s">
        <v>50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6.5" customHeight="1">
      <c r="B78" s="4" t="s">
        <v>32</v>
      </c>
      <c r="C78" s="26" t="s">
        <v>51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>
      <c r="A81" s="28" t="s">
        <v>52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>
      <c r="B82" s="4" t="s">
        <v>53</v>
      </c>
      <c r="C82" s="31" t="s">
        <v>54</v>
      </c>
      <c r="D82" s="31"/>
      <c r="E82" s="31"/>
      <c r="F82" s="31"/>
      <c r="G82" s="31"/>
      <c r="H82" s="31"/>
      <c r="I82" s="32" t="str">
        <f>W10</f>
        <v>2014-04-28 (월)</v>
      </c>
      <c r="J82" s="32"/>
      <c r="K82" s="32"/>
      <c r="L82" s="32"/>
      <c r="M82" s="32"/>
      <c r="N82" s="33">
        <f>W11</f>
        <v>0.45833333333333337</v>
      </c>
      <c r="O82" s="33"/>
    </row>
    <row r="83" spans="1:27">
      <c r="B83" s="4" t="s">
        <v>32</v>
      </c>
      <c r="C83" s="28" t="s">
        <v>132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/>
    <row r="85" spans="1:27">
      <c r="A85" s="28" t="s">
        <v>55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>
      <c r="B86" s="4" t="s">
        <v>39</v>
      </c>
      <c r="C86" s="26" t="s">
        <v>56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B90" s="4" t="s">
        <v>32</v>
      </c>
      <c r="C90" s="29" t="s">
        <v>73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16.5" customHeight="1">
      <c r="B94" s="4" t="s">
        <v>29</v>
      </c>
      <c r="C94" s="26" t="s">
        <v>57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>
      <c r="A97" s="28" t="s">
        <v>58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>
      <c r="B98" s="4" t="s">
        <v>39</v>
      </c>
      <c r="C98" s="26" t="s">
        <v>59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B100" s="4" t="s">
        <v>32</v>
      </c>
      <c r="C100" s="26" t="s">
        <v>60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/>
    <row r="103" spans="1:27">
      <c r="A103" s="28" t="s">
        <v>61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>
      <c r="B104" s="4" t="s">
        <v>39</v>
      </c>
      <c r="C104" s="26" t="s">
        <v>62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B106" s="4" t="s">
        <v>32</v>
      </c>
      <c r="C106" s="26" t="s">
        <v>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B108" s="4" t="s">
        <v>29</v>
      </c>
      <c r="C108" s="26" t="s">
        <v>74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/>
    <row r="111" spans="1:27">
      <c r="A111" s="28" t="s">
        <v>64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16.5" customHeight="1">
      <c r="B112" s="4" t="s">
        <v>39</v>
      </c>
      <c r="C112" s="26" t="s">
        <v>65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B115" s="4" t="s">
        <v>32</v>
      </c>
      <c r="C115" s="26" t="s">
        <v>66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B118" s="4" t="s">
        <v>29</v>
      </c>
      <c r="C118" s="26" t="s">
        <v>67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B120" s="4" t="s">
        <v>30</v>
      </c>
      <c r="C120" s="26" t="s">
        <v>68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B122" s="4" t="s">
        <v>34</v>
      </c>
      <c r="C122" s="26" t="s">
        <v>130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/>
    <row r="125" spans="1:27">
      <c r="A125" s="22" t="str">
        <f ca="1">YEAR(TODAY())&amp;"년  "&amp;MONTH(TODAY())&amp;"월  "&amp;DAY(TODAY())&amp;"일"</f>
        <v>2014년  4월  25일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>
      <c r="A127" s="23" t="s">
        <v>133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</sheetData>
  <sheetProtection password="8BB3" sheet="1" objects="1" scenarios="1" selectLockedCells="1"/>
  <mergeCells count="93">
    <mergeCell ref="R1:U1"/>
    <mergeCell ref="P9:U9"/>
    <mergeCell ref="A4:AA5"/>
    <mergeCell ref="A7:AA7"/>
    <mergeCell ref="B9:C9"/>
    <mergeCell ref="D9:J9"/>
    <mergeCell ref="K9:N9"/>
    <mergeCell ref="V1:X1"/>
    <mergeCell ref="W3:X3"/>
    <mergeCell ref="W9:AA9"/>
    <mergeCell ref="A1:E1"/>
    <mergeCell ref="F1:H1"/>
    <mergeCell ref="I1:L1"/>
    <mergeCell ref="M1:Q1"/>
    <mergeCell ref="I2:L2"/>
    <mergeCell ref="A2:E2"/>
    <mergeCell ref="C17:AA17"/>
    <mergeCell ref="C18:AA18"/>
    <mergeCell ref="W10:AA10"/>
    <mergeCell ref="W11:AA11"/>
    <mergeCell ref="P11:R11"/>
    <mergeCell ref="F13:I13"/>
    <mergeCell ref="K13:N13"/>
    <mergeCell ref="S11:V11"/>
    <mergeCell ref="S10:V10"/>
    <mergeCell ref="P10:R10"/>
    <mergeCell ref="A16:AA16"/>
    <mergeCell ref="F2:H2"/>
    <mergeCell ref="G14:J14"/>
    <mergeCell ref="K14:AA14"/>
    <mergeCell ref="C8:AA8"/>
    <mergeCell ref="C12:AA12"/>
    <mergeCell ref="C13:E13"/>
    <mergeCell ref="C14:E14"/>
    <mergeCell ref="B10:C11"/>
    <mergeCell ref="D10:J11"/>
    <mergeCell ref="K10:N11"/>
    <mergeCell ref="A3:J3"/>
    <mergeCell ref="C19:AA19"/>
    <mergeCell ref="C20:AA20"/>
    <mergeCell ref="C21:AA21"/>
    <mergeCell ref="C42:AA44"/>
    <mergeCell ref="A24:AA24"/>
    <mergeCell ref="C22:AA22"/>
    <mergeCell ref="C25:AA27"/>
    <mergeCell ref="A48:AA48"/>
    <mergeCell ref="B49:AA52"/>
    <mergeCell ref="C30:AA32"/>
    <mergeCell ref="C33:AA35"/>
    <mergeCell ref="C38:AA41"/>
    <mergeCell ref="C36:AA37"/>
    <mergeCell ref="C45:AA46"/>
    <mergeCell ref="A54:AA54"/>
    <mergeCell ref="C55:AA57"/>
    <mergeCell ref="C58:AA59"/>
    <mergeCell ref="C60:G60"/>
    <mergeCell ref="H60:J60"/>
    <mergeCell ref="K60:N60"/>
    <mergeCell ref="O60:Q60"/>
    <mergeCell ref="R60:U60"/>
    <mergeCell ref="C61:AA61"/>
    <mergeCell ref="C62:AA62"/>
    <mergeCell ref="C63:AA65"/>
    <mergeCell ref="C66:AA68"/>
    <mergeCell ref="C69:AA72"/>
    <mergeCell ref="A81:AA81"/>
    <mergeCell ref="C82:H82"/>
    <mergeCell ref="I82:M82"/>
    <mergeCell ref="N82:O82"/>
    <mergeCell ref="A74:AA74"/>
    <mergeCell ref="C75:AA77"/>
    <mergeCell ref="C78:AA79"/>
    <mergeCell ref="C86:AA89"/>
    <mergeCell ref="C90:AA93"/>
    <mergeCell ref="C94:AA95"/>
    <mergeCell ref="A85:AA85"/>
    <mergeCell ref="A97:AA97"/>
    <mergeCell ref="A127:AA128"/>
    <mergeCell ref="C28:AA29"/>
    <mergeCell ref="C118:AA119"/>
    <mergeCell ref="C120:AA121"/>
    <mergeCell ref="C122:AA123"/>
    <mergeCell ref="A125:AA126"/>
    <mergeCell ref="C108:AA109"/>
    <mergeCell ref="A111:AA111"/>
    <mergeCell ref="C112:AA114"/>
    <mergeCell ref="C115:AA117"/>
    <mergeCell ref="C98:AA99"/>
    <mergeCell ref="C100:AA101"/>
    <mergeCell ref="A103:AA103"/>
    <mergeCell ref="C104:AA105"/>
    <mergeCell ref="C106:AA107"/>
    <mergeCell ref="C83:AA83"/>
  </mergeCells>
  <phoneticPr fontId="1" type="noConversion"/>
  <printOptions horizontalCentered="1"/>
  <pageMargins left="0.19685039370078741" right="0.19685039370078741" top="0.78740157480314965" bottom="0.39370078740157483" header="0" footer="0"/>
  <pageSetup paperSize="9" fitToHeight="3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A62"/>
  <sheetViews>
    <sheetView zoomScaleNormal="100" workbookViewId="0">
      <selection activeCell="A34" sqref="A34:J36"/>
    </sheetView>
  </sheetViews>
  <sheetFormatPr defaultColWidth="0" defaultRowHeight="16.5" zeroHeight="1"/>
  <cols>
    <col min="1" max="10" width="9" style="4" customWidth="1"/>
    <col min="11" max="11" width="0.625" style="4" customWidth="1"/>
    <col min="12" max="27" width="0" style="4" hidden="1" customWidth="1"/>
    <col min="28" max="16384" width="9" style="4" hidden="1"/>
  </cols>
  <sheetData>
    <row r="1" spans="1:27" ht="30">
      <c r="A1" s="74" t="s">
        <v>134</v>
      </c>
      <c r="B1" s="74"/>
      <c r="C1" s="74"/>
      <c r="D1" s="74"/>
      <c r="E1" s="74"/>
      <c r="F1" s="74"/>
      <c r="G1" s="74"/>
      <c r="H1" s="74"/>
      <c r="I1" s="74"/>
    </row>
    <row r="2" spans="1:27"/>
    <row r="3" spans="1:27">
      <c r="A3" s="40" t="s">
        <v>135</v>
      </c>
      <c r="B3" s="28"/>
      <c r="C3" s="28"/>
      <c r="D3" s="28"/>
      <c r="E3" s="28"/>
      <c r="F3" s="28"/>
      <c r="G3" s="28"/>
      <c r="H3" s="28"/>
      <c r="I3" s="28"/>
      <c r="J3" s="2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>
      <c r="A4" s="40" t="s">
        <v>89</v>
      </c>
      <c r="B4" s="28"/>
      <c r="C4" s="28"/>
      <c r="D4" s="28"/>
      <c r="E4" s="28"/>
      <c r="F4" s="28"/>
      <c r="G4" s="28"/>
      <c r="H4" s="28"/>
      <c r="I4" s="28"/>
      <c r="J4" s="28"/>
    </row>
    <row r="5" spans="1:27">
      <c r="A5" s="83" t="s">
        <v>90</v>
      </c>
      <c r="B5" s="83"/>
      <c r="C5" s="83"/>
      <c r="D5" s="83"/>
      <c r="E5" s="83"/>
      <c r="F5" s="83"/>
      <c r="G5" s="83"/>
      <c r="H5" s="83"/>
      <c r="I5" s="83"/>
      <c r="J5" s="83"/>
    </row>
    <row r="6" spans="1:27">
      <c r="A6" s="83" t="s">
        <v>91</v>
      </c>
      <c r="B6" s="83"/>
      <c r="C6" s="83"/>
      <c r="D6" s="83"/>
      <c r="E6" s="83"/>
      <c r="F6" s="83"/>
      <c r="G6" s="83"/>
      <c r="H6" s="83"/>
      <c r="I6" s="83"/>
      <c r="J6" s="83"/>
    </row>
    <row r="7" spans="1:27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27" ht="16.5" customHeight="1">
      <c r="A8" s="84" t="s">
        <v>122</v>
      </c>
      <c r="B8" s="84"/>
      <c r="C8" s="84"/>
      <c r="D8" s="84"/>
      <c r="E8" s="84"/>
      <c r="F8" s="84"/>
      <c r="G8" s="84"/>
      <c r="H8" s="84"/>
      <c r="I8" s="84"/>
      <c r="J8" s="84"/>
    </row>
    <row r="9" spans="1:27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27">
      <c r="A10" s="85" t="s">
        <v>123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27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27">
      <c r="A12" s="84" t="s">
        <v>94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27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27">
      <c r="A14" s="85" t="s">
        <v>93</v>
      </c>
      <c r="B14" s="85"/>
      <c r="C14" s="85"/>
      <c r="D14" s="85"/>
      <c r="E14" s="85"/>
      <c r="F14" s="85"/>
      <c r="G14" s="85"/>
      <c r="H14" s="85"/>
      <c r="I14" s="85"/>
      <c r="J14" s="85"/>
    </row>
    <row r="15" spans="1:27">
      <c r="A15" s="85" t="s">
        <v>92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27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0">
      <c r="A17" s="85" t="s">
        <v>95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10">
      <c r="A19" s="84" t="s">
        <v>96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>
      <c r="A20" s="28"/>
      <c r="B20" s="28"/>
      <c r="C20" s="28"/>
      <c r="D20" s="28"/>
      <c r="E20" s="28"/>
      <c r="F20" s="28"/>
      <c r="G20" s="28"/>
      <c r="H20" s="28"/>
      <c r="I20" s="28"/>
      <c r="J20" s="28"/>
    </row>
    <row r="21" spans="1:10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>
      <c r="A22" s="87" t="s">
        <v>97</v>
      </c>
      <c r="B22" s="87"/>
      <c r="C22" s="87"/>
      <c r="D22" s="87"/>
      <c r="E22" s="87"/>
      <c r="F22" s="87"/>
      <c r="G22" s="87"/>
      <c r="H22" s="87"/>
      <c r="I22" s="87"/>
      <c r="J22" s="87"/>
    </row>
    <row r="23" spans="1:10">
      <c r="A23" s="86" t="s">
        <v>98</v>
      </c>
      <c r="B23" s="87"/>
      <c r="C23" s="87"/>
      <c r="D23" s="87"/>
      <c r="E23" s="87"/>
      <c r="F23" s="87"/>
      <c r="G23" s="87"/>
      <c r="H23" s="87"/>
      <c r="I23" s="87"/>
      <c r="J23" s="87"/>
    </row>
    <row r="24" spans="1:10">
      <c r="A24" s="87" t="s">
        <v>99</v>
      </c>
      <c r="B24" s="87"/>
      <c r="C24" s="87"/>
      <c r="D24" s="87"/>
      <c r="E24" s="87"/>
      <c r="F24" s="87"/>
      <c r="G24" s="87"/>
      <c r="H24" s="87"/>
      <c r="I24" s="87"/>
      <c r="J24" s="87"/>
    </row>
    <row r="25" spans="1:10">
      <c r="A25" s="87" t="s">
        <v>100</v>
      </c>
      <c r="B25" s="87"/>
      <c r="C25" s="87"/>
      <c r="D25" s="87"/>
      <c r="E25" s="87"/>
      <c r="F25" s="87"/>
      <c r="G25" s="87"/>
      <c r="H25" s="87"/>
      <c r="I25" s="87"/>
      <c r="J25" s="87"/>
    </row>
    <row r="26" spans="1:10">
      <c r="A26" s="87" t="s">
        <v>101</v>
      </c>
      <c r="B26" s="87"/>
      <c r="C26" s="87"/>
      <c r="D26" s="87"/>
      <c r="E26" s="87"/>
      <c r="F26" s="87"/>
      <c r="G26" s="87"/>
      <c r="H26" s="87"/>
      <c r="I26" s="87"/>
      <c r="J26" s="87"/>
    </row>
    <row r="27" spans="1:10">
      <c r="A27" s="83" t="s">
        <v>102</v>
      </c>
      <c r="B27" s="87"/>
      <c r="C27" s="87"/>
      <c r="D27" s="87"/>
      <c r="E27" s="87"/>
      <c r="F27" s="87"/>
      <c r="G27" s="87"/>
      <c r="H27" s="87"/>
      <c r="I27" s="87"/>
      <c r="J27" s="87"/>
    </row>
    <row r="28" spans="1:10">
      <c r="A28" s="87" t="s">
        <v>103</v>
      </c>
      <c r="B28" s="87"/>
      <c r="C28" s="87"/>
      <c r="D28" s="87"/>
      <c r="E28" s="87"/>
      <c r="F28" s="87"/>
      <c r="G28" s="87"/>
      <c r="H28" s="87"/>
      <c r="I28" s="87"/>
      <c r="J28" s="87"/>
    </row>
    <row r="29" spans="1:10">
      <c r="A29" s="87" t="s">
        <v>104</v>
      </c>
      <c r="B29" s="87"/>
      <c r="C29" s="87"/>
      <c r="D29" s="87"/>
      <c r="E29" s="87"/>
      <c r="F29" s="87"/>
      <c r="G29" s="87"/>
      <c r="H29" s="87"/>
      <c r="I29" s="87"/>
      <c r="J29" s="87"/>
    </row>
    <row r="30" spans="1:10">
      <c r="A30" s="87" t="s">
        <v>105</v>
      </c>
      <c r="B30" s="87"/>
      <c r="C30" s="87"/>
      <c r="D30" s="87"/>
      <c r="E30" s="87"/>
      <c r="F30" s="87"/>
      <c r="G30" s="87"/>
      <c r="H30" s="87"/>
      <c r="I30" s="87"/>
      <c r="J30" s="87"/>
    </row>
    <row r="31" spans="1:10">
      <c r="A31" s="84" t="s">
        <v>136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0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0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>
      <c r="A34" s="85" t="s">
        <v>106</v>
      </c>
      <c r="B34" s="28"/>
      <c r="C34" s="28"/>
      <c r="D34" s="28"/>
      <c r="E34" s="28"/>
      <c r="F34" s="28"/>
      <c r="G34" s="28"/>
      <c r="H34" s="28"/>
      <c r="I34" s="28"/>
      <c r="J34" s="28"/>
    </row>
    <row r="35" spans="1:10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spans="1:10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>
      <c r="A37" s="84" t="s">
        <v>107</v>
      </c>
      <c r="B37" s="84"/>
      <c r="C37" s="84"/>
      <c r="D37" s="84"/>
      <c r="E37" s="84"/>
      <c r="F37" s="84"/>
      <c r="G37" s="84"/>
      <c r="H37" s="84"/>
      <c r="I37" s="84"/>
      <c r="J37" s="84"/>
    </row>
    <row r="38" spans="1:10">
      <c r="A38" s="84"/>
      <c r="B38" s="84"/>
      <c r="C38" s="84"/>
      <c r="D38" s="84"/>
      <c r="E38" s="84"/>
      <c r="F38" s="84"/>
      <c r="G38" s="84"/>
      <c r="H38" s="84"/>
      <c r="I38" s="84"/>
      <c r="J38" s="84"/>
    </row>
    <row r="39" spans="1:10">
      <c r="A39" s="84"/>
      <c r="B39" s="84"/>
      <c r="C39" s="84"/>
      <c r="D39" s="84"/>
      <c r="E39" s="84"/>
      <c r="F39" s="84"/>
      <c r="G39" s="84"/>
      <c r="H39" s="84"/>
      <c r="I39" s="84"/>
      <c r="J39" s="84"/>
    </row>
    <row r="40" spans="1:10">
      <c r="A40" s="84" t="s">
        <v>108</v>
      </c>
      <c r="B40" s="28"/>
      <c r="C40" s="28"/>
      <c r="D40" s="28"/>
      <c r="E40" s="28"/>
      <c r="F40" s="28"/>
      <c r="G40" s="28"/>
      <c r="H40" s="28"/>
      <c r="I40" s="28"/>
      <c r="J40" s="28"/>
    </row>
    <row r="41" spans="1:10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spans="1:10">
      <c r="A42" s="40" t="s">
        <v>109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>
      <c r="A43" s="85" t="s">
        <v>110</v>
      </c>
      <c r="B43" s="28"/>
      <c r="C43" s="28"/>
      <c r="D43" s="28"/>
      <c r="E43" s="28"/>
      <c r="F43" s="28"/>
      <c r="G43" s="28"/>
      <c r="H43" s="28"/>
      <c r="I43" s="28"/>
      <c r="J43" s="28"/>
    </row>
    <row r="44" spans="1:10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 ht="16.5" customHeight="1">
      <c r="A46" s="84" t="s">
        <v>111</v>
      </c>
      <c r="B46" s="84"/>
      <c r="C46" s="84"/>
      <c r="D46" s="84"/>
      <c r="E46" s="84"/>
      <c r="F46" s="84"/>
      <c r="G46" s="84"/>
      <c r="H46" s="84"/>
      <c r="I46" s="84"/>
      <c r="J46" s="84"/>
    </row>
    <row r="47" spans="1:10">
      <c r="A47" s="84"/>
      <c r="B47" s="84"/>
      <c r="C47" s="84"/>
      <c r="D47" s="84"/>
      <c r="E47" s="84"/>
      <c r="F47" s="84"/>
      <c r="G47" s="84"/>
      <c r="H47" s="84"/>
      <c r="I47" s="84"/>
      <c r="J47" s="84"/>
    </row>
    <row r="48" spans="1:10">
      <c r="A48" s="84"/>
      <c r="B48" s="84"/>
      <c r="C48" s="84"/>
      <c r="D48" s="84"/>
      <c r="E48" s="84"/>
      <c r="F48" s="84"/>
      <c r="G48" s="84"/>
      <c r="H48" s="84"/>
      <c r="I48" s="84"/>
      <c r="J48" s="84"/>
    </row>
    <row r="49" spans="1:10">
      <c r="A49" s="28" t="s">
        <v>112</v>
      </c>
      <c r="B49" s="28"/>
      <c r="C49" s="28"/>
      <c r="D49" s="28"/>
      <c r="E49" s="28"/>
      <c r="F49" s="28"/>
      <c r="G49" s="28"/>
      <c r="H49" s="28"/>
      <c r="I49" s="28"/>
      <c r="J49" s="28"/>
    </row>
    <row r="50" spans="1:10">
      <c r="A50" s="28" t="s">
        <v>113</v>
      </c>
      <c r="B50" s="28"/>
      <c r="C50" s="28"/>
      <c r="D50" s="28"/>
      <c r="E50" s="28"/>
      <c r="F50" s="28"/>
      <c r="G50" s="28"/>
      <c r="H50" s="28"/>
      <c r="I50" s="28"/>
      <c r="J50" s="28"/>
    </row>
    <row r="51" spans="1:10">
      <c r="A51" s="28" t="s">
        <v>114</v>
      </c>
      <c r="B51" s="28"/>
      <c r="C51" s="28"/>
      <c r="D51" s="28"/>
      <c r="E51" s="28"/>
      <c r="F51" s="28"/>
      <c r="G51" s="28"/>
      <c r="H51" s="28"/>
      <c r="I51" s="28"/>
      <c r="J51" s="28"/>
    </row>
    <row r="52" spans="1:10">
      <c r="A52" s="88" t="s">
        <v>115</v>
      </c>
      <c r="B52" s="28"/>
      <c r="C52" s="28"/>
      <c r="D52" s="28"/>
      <c r="E52" s="28"/>
      <c r="F52" s="28"/>
      <c r="G52" s="28"/>
      <c r="H52" s="28"/>
      <c r="I52" s="28"/>
      <c r="J52" s="28"/>
    </row>
    <row r="53" spans="1:10">
      <c r="A53" s="85" t="s">
        <v>116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:10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>
      <c r="A55" s="28" t="s">
        <v>117</v>
      </c>
      <c r="B55" s="28"/>
      <c r="C55" s="28"/>
      <c r="D55" s="28"/>
      <c r="E55" s="28"/>
      <c r="F55" s="28"/>
      <c r="G55" s="28"/>
      <c r="H55" s="28"/>
      <c r="I55" s="28"/>
      <c r="J55" s="28"/>
    </row>
    <row r="56" spans="1:10">
      <c r="A56" s="85" t="s">
        <v>118</v>
      </c>
      <c r="B56" s="28"/>
      <c r="C56" s="28"/>
      <c r="D56" s="28"/>
      <c r="E56" s="28"/>
      <c r="F56" s="28"/>
      <c r="G56" s="28"/>
      <c r="H56" s="28"/>
      <c r="I56" s="28"/>
      <c r="J56" s="28"/>
    </row>
    <row r="57" spans="1:10">
      <c r="A57" s="28"/>
      <c r="B57" s="28"/>
      <c r="C57" s="28"/>
      <c r="D57" s="28"/>
      <c r="E57" s="28"/>
      <c r="F57" s="28"/>
      <c r="G57" s="28"/>
      <c r="H57" s="28"/>
      <c r="I57" s="28"/>
      <c r="J57" s="28"/>
    </row>
    <row r="58" spans="1:10">
      <c r="A58" s="85" t="s">
        <v>119</v>
      </c>
      <c r="B58" s="28"/>
      <c r="C58" s="28"/>
      <c r="D58" s="28"/>
      <c r="E58" s="28"/>
      <c r="F58" s="28"/>
      <c r="G58" s="28"/>
      <c r="H58" s="28"/>
      <c r="I58" s="28"/>
      <c r="J58" s="28"/>
    </row>
    <row r="59" spans="1:10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10">
      <c r="A60" s="28" t="s">
        <v>120</v>
      </c>
      <c r="B60" s="28"/>
      <c r="C60" s="28"/>
      <c r="D60" s="28"/>
      <c r="E60" s="28"/>
      <c r="F60" s="28"/>
      <c r="G60" s="28"/>
      <c r="H60" s="28"/>
      <c r="I60" s="28"/>
      <c r="J60" s="28"/>
    </row>
    <row r="61" spans="1:10">
      <c r="A61" s="28" t="s">
        <v>121</v>
      </c>
      <c r="B61" s="28"/>
      <c r="C61" s="28"/>
      <c r="D61" s="28"/>
      <c r="E61" s="28"/>
      <c r="F61" s="28"/>
      <c r="G61" s="28"/>
      <c r="H61" s="28"/>
      <c r="I61" s="28"/>
      <c r="J61" s="28"/>
    </row>
    <row r="62" spans="1:10" ht="3.75" customHeight="1"/>
  </sheetData>
  <mergeCells count="38">
    <mergeCell ref="A61:J61"/>
    <mergeCell ref="A52:J52"/>
    <mergeCell ref="A53:J54"/>
    <mergeCell ref="A55:J55"/>
    <mergeCell ref="A56:J57"/>
    <mergeCell ref="A58:J59"/>
    <mergeCell ref="A60:J60"/>
    <mergeCell ref="A30:J30"/>
    <mergeCell ref="A46:J48"/>
    <mergeCell ref="A49:J49"/>
    <mergeCell ref="A50:J50"/>
    <mergeCell ref="A51:J51"/>
    <mergeCell ref="A34:J36"/>
    <mergeCell ref="A37:J39"/>
    <mergeCell ref="A40:J41"/>
    <mergeCell ref="A42:J42"/>
    <mergeCell ref="A43:J44"/>
    <mergeCell ref="A17:J18"/>
    <mergeCell ref="A26:J26"/>
    <mergeCell ref="A27:J27"/>
    <mergeCell ref="A28:J28"/>
    <mergeCell ref="A29:J29"/>
    <mergeCell ref="A1:I1"/>
    <mergeCell ref="A3:J3"/>
    <mergeCell ref="A4:J4"/>
    <mergeCell ref="A5:J5"/>
    <mergeCell ref="A31:J33"/>
    <mergeCell ref="A6:J7"/>
    <mergeCell ref="A8:J9"/>
    <mergeCell ref="A10:J11"/>
    <mergeCell ref="A12:J13"/>
    <mergeCell ref="A14:J14"/>
    <mergeCell ref="A23:J23"/>
    <mergeCell ref="A19:J21"/>
    <mergeCell ref="A22:J22"/>
    <mergeCell ref="A24:J24"/>
    <mergeCell ref="A25:J25"/>
    <mergeCell ref="A15:J16"/>
  </mergeCells>
  <phoneticPr fontId="1" type="noConversion"/>
  <printOptions horizontalCentered="1"/>
  <pageMargins left="0.19685039370078741" right="0.19685039370078741" top="0.78740157480314965" bottom="0.39370078740157483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부식류</vt:lpstr>
      <vt:lpstr>육류</vt:lpstr>
      <vt:lpstr>특수조건</vt:lpstr>
      <vt:lpstr>부식류!Print_Area</vt:lpstr>
      <vt:lpstr>육류!Print_Area</vt:lpstr>
      <vt:lpstr>특수조건!Print_Area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이한울</dc:creator>
  <cp:lastModifiedBy>이한울</cp:lastModifiedBy>
  <cp:lastPrinted>2014-04-25T04:26:53Z</cp:lastPrinted>
  <dcterms:created xsi:type="dcterms:W3CDTF">2013-10-29T00:32:33Z</dcterms:created>
  <dcterms:modified xsi:type="dcterms:W3CDTF">2014-04-25T04:36:44Z</dcterms:modified>
</cp:coreProperties>
</file>